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7.13\12財政経営課\01_財政係\財政状況\財政状況資料集（財政状況等一覧表の作成及び公表）\R５決算\05県HP公開\"/>
    </mc:Choice>
  </mc:AlternateContent>
  <xr:revisionPtr revIDLastSave="0" documentId="13_ncr:1_{CFA4C3FB-8389-4839-9C89-643D705A0DDB}" xr6:coauthVersionLast="47" xr6:coauthVersionMax="47" xr10:uidLastSave="{00000000-0000-0000-0000-000000000000}"/>
  <bookViews>
    <workbookView xWindow="-28920" yWindow="-120" windowWidth="29040" windowHeight="15840" tabRatio="8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O34" i="10"/>
  <c r="BW34" i="10"/>
  <c r="BW35" i="10" s="1"/>
  <c r="BW36" i="10" s="1"/>
  <c r="BW37" i="10" s="1"/>
  <c r="BW38" i="10" s="1"/>
  <c r="BW39" i="10" s="1"/>
  <c r="BW40" i="10" s="1"/>
  <c r="BW41" i="10" s="1"/>
  <c r="BW42" i="10" s="1"/>
  <c r="BE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<sst xmlns="http://schemas.openxmlformats.org/spreadsheetml/2006/main" count="1092" uniqueCount="561">
  <si>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</si>
  <si>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</si>
  <si>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</si>
  <si>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</si>
  <si>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</si>
  <si>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</si>
  <si>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</si>
  <si>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</si>
  <si>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</si>
  <si>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</si>
  <si>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</si>
  <si>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</si>
  <si>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</si>
  <si>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</si>
  <si>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</si>
  <si>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</si>
  <si>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</si>
  <si>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</si>
  <si>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</si>
  <si>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</si>
  <si>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</si>
  <si>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</si>
  <si>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</si>
  <si>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</si>
  <si>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</si>
  <si>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</si>
  <si>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</si>
  <si>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</si>
  <si>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</si>
  <si>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</si>
  <si>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</si>
  <si>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</si>
  <si>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</si>
  <si>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</si>
  <si>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</si>
  <si>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</si>
  <si>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</si>
  <si>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</si>
  <si>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</si>
  <si>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</si>
  <si>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</si>
  <si>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</si>
  <si>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</si>
  <si>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</si>
  <si>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</si>
  <si>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</si>
  <si>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</si>
  <si>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</si>
  <si>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</si>
  <si>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</si>
  <si>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</si>
  <si>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</si>
  <si>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</si>
  <si>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</si>
  <si>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</si>
  <si>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</si>
  <si>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</si>
  <si>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</si>
  <si>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</si>
  <si>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</si>
  <si>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</si>
  <si>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</si>
  <si>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</si>
  <si>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</si>
  <si>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</si>
  <si>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</si>
  <si>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</si>
  <si>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</si>
  <si>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</si>
  <si>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</si>
  <si>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</si>
  <si>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</si>
  <si>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</si>
  <si>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</si>
  <si>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</si>
  <si>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</si>
  <si>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</si>
  <si>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</si>
  <si>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</si>
  <si>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</si>
  <si>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</si>
  <si>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</si>
  <si>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</si>
  <si>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</si>
  <si>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</si>
  <si>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</si>
  <si>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</si>
  <si>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</si>
  <si>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</si>
  <si>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</si>
  <si>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</si>
  <si>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</si>
  <si>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</si>
  <si>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</si>
  <si>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東浦町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</si>
  <si>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</si>
  <si>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</si>
  <si>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</si>
  <si>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</si>
  <si>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</si>
  <si>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</si>
  <si>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</si>
  <si>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</si>
  <si>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</si>
  <si>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</si>
  <si>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</si>
  <si>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</si>
  <si>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</si>
  <si>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</si>
  <si>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</si>
  <si>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</si>
  <si>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</si>
  <si>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</si>
  <si>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</si>
  <si>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</si>
  <si>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</si>
  <si>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</si>
  <si>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</si>
  <si>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</si>
  <si>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</si>
  <si>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</si>
  <si>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</si>
  <si>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</si>
  <si>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</si>
  <si>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</si>
  <si>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</si>
  <si>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</si>
  <si>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</si>
  <si>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</si>
  <si>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</si>
  <si>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</si>
  <si>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</si>
  <si>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</si>
  <si>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</si>
  <si>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</si>
  <si>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</si>
  <si>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</si>
  <si>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</si>
  <si>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</si>
  <si>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</si>
  <si>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</si>
  <si>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</si>
  <si>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</si>
  <si>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</si>
  <si>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</si>
  <si>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</si>
  <si>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</si>
  <si>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</si>
  <si>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</si>
  <si>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</si>
  <si>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</si>
  <si>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</si>
  <si>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</si>
  <si>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</si>
  <si>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</si>
  <si>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</si>
  <si>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</si>
  <si>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</si>
  <si>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</si>
  <si>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</si>
  <si>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</si>
  <si>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</si>
  <si>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</si>
  <si>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</si>
  <si>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</si>
  <si>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</si>
  <si>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</si>
  <si>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</si>
  <si>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</si>
  <si>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</si>
  <si>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</si>
  <si>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</si>
  <si>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</si>
  <si>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</si>
  <si>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</si>
  <si>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</si>
  <si>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</si>
  <si>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</si>
  <si>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</si>
  <si>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</si>
  <si>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</si>
  <si>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</si>
  <si>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</si>
  <si>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</si>
  <si>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</si>
  <si>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</si>
  <si>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</si>
  <si>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</si>
  <si>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</si>
  <si>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</si>
  <si>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</si>
  <si>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</si>
  <si>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</si>
  <si>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</si>
  <si>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</si>
  <si>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</si>
  <si>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</si>
  <si>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</si>
  <si>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</si>
  <si>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</si>
  <si>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</si>
  <si>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</si>
  <si>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</si>
  <si>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愛知県東浦町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</si>
  <si>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</si>
  <si>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</si>
  <si>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</si>
  <si>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</si>
  <si>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</si>
  <si>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</si>
  <si>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</si>
  <si>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</si>
  <si>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</si>
  <si>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</si>
  <si>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</si>
  <si>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</si>
  <si>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</si>
  <si>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</si>
  <si>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</si>
  <si>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</si>
  <si>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</si>
  <si>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</si>
  <si>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</si>
  <si>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</si>
  <si>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</si>
  <si>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</si>
  <si>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</si>
  <si>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</si>
  <si>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</si>
  <si>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</si>
  <si>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</si>
  <si>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</si>
  <si>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</si>
  <si>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</si>
  <si>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</si>
  <si>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</si>
  <si>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</si>
  <si>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</si>
  <si>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</si>
  <si>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</si>
  <si>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</si>
  <si>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</si>
  <si>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</si>
  <si>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</si>
  <si>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</si>
  <si>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</si>
  <si>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</si>
  <si>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</si>
  <si>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</si>
  <si>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</si>
  <si>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</si>
  <si>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</si>
  <si>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</si>
  <si>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</si>
  <si>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</si>
  <si>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</si>
  <si>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</si>
  <si>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</si>
  <si>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</si>
  <si>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</si>
  <si>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</si>
  <si>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</si>
  <si>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</si>
  <si>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</si>
  <si>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</si>
  <si>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</si>
  <si>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</si>
  <si>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</si>
  <si>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</si>
  <si>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</si>
  <si>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</si>
  <si>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</si>
  <si>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</si>
  <si>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</si>
  <si>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</si>
  <si>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</si>
  <si>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</si>
  <si>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</si>
  <si>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</si>
  <si>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</si>
  <si>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</si>
  <si>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</si>
  <si>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</si>
  <si>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</si>
  <si>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</si>
  <si>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</si>
  <si>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</si>
  <si>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</si>
  <si>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</si>
  <si>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</si>
  <si>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</si>
  <si>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</si>
  <si>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</si>
  <si>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</si>
  <si>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</si>
  <si>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</si>
  <si>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</si>
  <si>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</si>
  <si>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</si>
  <si>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</si>
  <si>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</si>
  <si>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</si>
  <si>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</si>
  <si>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</si>
  <si>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</si>
  <si>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</si>
  <si>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</si>
  <si>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</si>
  <si>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</si>
  <si>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</si>
  <si>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</si>
  <si>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</si>
  <si>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</si>
  <si>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</si>
  <si>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</si>
  <si>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</si>
  <si>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</si>
  <si>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</si>
  <si>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</si>
  <si>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</si>
  <si>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</si>
  <si>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</si>
  <si>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</si>
  <si>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</si>
  <si>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</si>
  <si>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</si>
  <si>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</si>
  <si>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</si>
  <si>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</si>
  <si>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</si>
  <si>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</si>
  <si>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</si>
  <si>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</si>
  <si>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</si>
  <si>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</si>
  <si>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</si>
  <si>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</si>
  <si>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</si>
  <si>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</si>
  <si>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</si>
  <si>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</si>
  <si>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</si>
  <si>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</si>
  <si>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</si>
  <si>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</si>
  <si>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</si>
  <si>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</si>
  <si>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</si>
  <si>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</si>
  <si>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</si>
  <si>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</si>
  <si>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</si>
  <si>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</si>
  <si>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</si>
  <si>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愛知県東浦町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</si>
  <si>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</si>
  <si>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</si>
  <si>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</si>
  <si>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</si>
  <si>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</si>
  <si>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</si>
  <si>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</si>
  <si>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</si>
  <si>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</si>
  <si>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</si>
  <si>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</si>
  <si>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</si>
  <si>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</si>
  <si>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</si>
  <si>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</si>
  <si>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</si>
  <si>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</si>
  <si>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</si>
  <si>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</si>
  <si>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</si>
  <si>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</si>
  <si>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</si>
  <si>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</si>
  <si>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</si>
  <si>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</si>
  <si>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</si>
  <si>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</si>
  <si>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</si>
  <si>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</si>
  <si>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</si>
  <si>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</si>
  <si>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</si>
  <si>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</si>
  <si>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</si>
  <si>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</si>
  <si>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</si>
  <si>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</si>
  <si>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</si>
  <si>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</si>
  <si>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</si>
  <si>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</si>
  <si>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</si>
  <si>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</si>
  <si>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</si>
  <si>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</si>
  <si>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</si>
  <si>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</si>
  <si>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</si>
  <si>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</si>
  <si>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</si>
  <si>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</si>
  <si>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</si>
  <si>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</si>
  <si>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</si>
  <si>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</si>
  <si>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</si>
  <si>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</si>
  <si>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</si>
  <si>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</si>
  <si>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</si>
  <si>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</si>
  <si>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</si>
  <si>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</si>
  <si>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</si>
  <si>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</si>
  <si>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</si>
  <si>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</si>
  <si>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</si>
  <si>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</si>
  <si>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</si>
  <si>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</si>
  <si>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</si>
  <si>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</si>
  <si>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</si>
  <si>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</si>
  <si>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</si>
  <si>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</si>
  <si>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</si>
  <si>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</si>
  <si>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</si>
  <si>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</si>
  <si>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</si>
  <si>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</si>
  <si>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</si>
  <si>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</si>
  <si>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</si>
  <si>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</si>
  <si>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</si>
  <si>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</si>
  <si>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</si>
  <si>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</si>
  <si>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</si>
  <si>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</si>
  <si>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</si>
  <si>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</si>
  <si>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</si>
  <si>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</si>
  <si>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</si>
  <si>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</si>
  <si>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</si>
  <si>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</si>
  <si>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</si>
  <si>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</si>
  <si>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</si>
  <si>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</si>
  <si>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</si>
  <si>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</si>
  <si>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</si>
  <si>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</si>
  <si>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</si>
  <si>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</si>
  <si>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</si>
  <si>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</si>
  <si>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</si>
  <si>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</si>
  <si>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</si>
  <si>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</si>
  <si>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</si>
  <si>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</si>
  <si>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</si>
  <si>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</si>
  <si>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</si>
  <si>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</si>
  <si>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</si>
  <si>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</si>
  <si>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</si>
  <si>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</si>
  <si>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</si>
  <si>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</si>
  <si>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</si>
  <si>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</si>
  <si>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</si>
  <si>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</si>
  <si>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</si>
  <si>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</si>
  <si>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</si>
  <si>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</si>
  <si>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</si>
  <si>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</si>
  <si>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</si>
  <si>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</si>
  <si>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</si>
  <si>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</si>
  <si>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</si>
  <si>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</si>
  <si>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</si>
  <si>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</si>
  <si>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</si>
  <si>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</si>
  <si>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</si>
  <si>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</si>
  <si>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</si>
  <si>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</si>
  <si>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</si>
  <si>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</si>
  <si>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</si>
  <si>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</si>
  <si>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</si>
  <si>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</si>
  <si>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</si>
  <si>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</si>
  <si>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</si>
  <si>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</si>
  <si>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</si>
  <si>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</si>
  <si>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</si>
  <si>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</si>
  <si>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</si>
  <si>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</si>
  <si>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</si>
  <si>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</si>
  <si>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</si>
  <si>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</si>
  <si>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</si>
  <si>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2.77</t>
  </si>
  <si>
    <t>▲ 7.35</t>
  </si>
  <si>
    <t>▲ 1.63</t>
  </si>
  <si>
    <t>水道事業会計</t>
  </si>
  <si>
    <t>一般会計</t>
  </si>
  <si>
    <t>下水道事業会計</t>
  </si>
  <si>
    <t>国民健康保険事業特別会計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</si>
  <si>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</si>
  <si>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</si>
  <si>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</si>
  <si>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</si>
  <si>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</si>
  <si>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</si>
  <si>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</si>
  <si>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</si>
  <si>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</si>
  <si>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知多北部広域連合（一般会計）</t>
    <rPh sb="0" eb="2">
      <t>チタ</t>
    </rPh>
    <rPh sb="2" eb="4">
      <t>ホクブ</t>
    </rPh>
    <rPh sb="4" eb="6">
      <t>コウイキ</t>
    </rPh>
    <rPh sb="6" eb="8">
      <t>レンゴウ</t>
    </rPh>
    <rPh sb="9" eb="11">
      <t>イッパン</t>
    </rPh>
    <rPh sb="11" eb="13">
      <t>カイケイ</t>
    </rPh>
    <phoneticPr fontId="2"/>
  </si>
  <si>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</si>
  <si>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知北平和公園組合（一般会計）</t>
    <rPh sb="0" eb="1">
      <t>チ</t>
    </rPh>
    <rPh sb="1" eb="3">
      <t>ホクヘイ</t>
    </rPh>
    <rPh sb="3" eb="4">
      <t>ワ</t>
    </rPh>
    <rPh sb="4" eb="6">
      <t>コウエン</t>
    </rPh>
    <rPh sb="6" eb="8">
      <t>クミアイ</t>
    </rPh>
    <rPh sb="9" eb="11">
      <t>イッパン</t>
    </rPh>
    <rPh sb="11" eb="13">
      <t>カイケイ</t>
    </rPh>
    <phoneticPr fontId="2"/>
  </si>
  <si>
    <t>知北平和公園組合（霊園事業特別会計）</t>
    <rPh sb="0" eb="1">
      <t>チ</t>
    </rPh>
    <rPh sb="1" eb="3">
      <t>ホクヘイ</t>
    </rPh>
    <rPh sb="3" eb="4">
      <t>ワ</t>
    </rPh>
    <rPh sb="4" eb="6">
      <t>コウエン</t>
    </rPh>
    <rPh sb="6" eb="8">
      <t>クミアイ</t>
    </rPh>
    <rPh sb="9" eb="11">
      <t>レイエン</t>
    </rPh>
    <rPh sb="11" eb="13">
      <t>ジギョウ</t>
    </rPh>
    <rPh sb="13" eb="15">
      <t>トクベツ</t>
    </rPh>
    <rPh sb="15" eb="17">
      <t>カイケイ</t>
    </rPh>
    <phoneticPr fontId="2"/>
  </si>
  <si>
    <t>東部知多衛生組合</t>
    <rPh sb="0" eb="2">
      <t>トウブ</t>
    </rPh>
    <rPh sb="2" eb="4">
      <t>チタ</t>
    </rPh>
    <rPh sb="4" eb="6">
      <t>エイセイ</t>
    </rPh>
    <rPh sb="6" eb="8">
      <t>クミアイ</t>
    </rPh>
    <phoneticPr fontId="2"/>
  </si>
  <si>
    <t>知多中部広域事務組合（一般会計）</t>
  </si>
  <si>
    <t>知多中部広域事務組合（消防指令センター特別会計）</t>
  </si>
  <si>
    <t>愛知県後期高齢者医療広域連合（一般会計）</t>
    <rPh sb="15" eb="17">
      <t>イッパン</t>
    </rPh>
    <rPh sb="17" eb="19">
      <t>カイケイ</t>
    </rPh>
    <phoneticPr fontId="2"/>
  </si>
  <si>
    <t>愛知県後期高齢者医療広域連合（後期高齢者医療特別会計）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</si>
  <si>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半田市土地開発公社</t>
    <rPh sb="0" eb="9">
      <t>ハンダシトチカイハツコウシャ</t>
    </rPh>
    <phoneticPr fontId="2"/>
  </si>
  <si>
    <t>新庁舎建設基金積立金</t>
  </si>
  <si>
    <t>公共施設等整備基金</t>
  </si>
  <si>
    <t>ふるさとづくり基金</t>
    <rPh sb="7" eb="9">
      <t>キキン</t>
    </rPh>
    <phoneticPr fontId="5"/>
  </si>
  <si>
    <t>職員退職手当基金</t>
  </si>
  <si>
    <t>土地区画整理事業基金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</si>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</sst>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AA6D-4B7C-A501-DDFA830E8B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37499</c:v>
                </c:pt>
                <c:pt idx="1">
                  <c:v>34834</c:v>
                </c:pt>
                <c:pt idx="2">
                  <c:v>32019</c:v>
                </c:pt>
                <c:pt idx="3">
                  <c:v>43283</c:v>
                </c:pt>
                <c:pt idx="4">
                  <c:v>38461</c:v>
                </c:pt>
              </c:numCache>
            </c:numRef>
          </c:val>
          <c:smooth val="0"/>
          <c:extLst>
            <c:ext xmlns:c16="http://schemas.microsoft.com/office/drawing/2014/chart" uri="{C3380CC4-5D6E-409C-BE32-E72D297353CC}">
              <c16:uniqueId val="{00000001-AA6D-4B7C-A501-DDFA830E8B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7.47</c:v>
                </c:pt>
                <c:pt idx="1">
                  <c:v>6.73</c:v>
                </c:pt>
                <c:pt idx="2">
                  <c:v>10.19</c:v>
                </c:pt>
                <c:pt idx="3">
                  <c:v>5.16</c:v>
                </c:pt>
                <c:pt idx="4">
                  <c:v>3.84</c:v>
                </c:pt>
              </c:numCache>
            </c:numRef>
          </c:val>
          <c:extLst>
            <c:ext xmlns:c16="http://schemas.microsoft.com/office/drawing/2014/chart" uri="{C3380CC4-5D6E-409C-BE32-E72D297353CC}">
              <c16:uniqueId val="{00000000-3CC7-4487-912F-6C636F0DC0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18.32</c:v>
                </c:pt>
                <c:pt idx="1">
                  <c:v>19.260000000000002</c:v>
                </c:pt>
                <c:pt idx="2">
                  <c:v>19.690000000000001</c:v>
                </c:pt>
                <c:pt idx="3">
                  <c:v>23.18</c:v>
                </c:pt>
                <c:pt idx="4">
                  <c:v>24.67</c:v>
                </c:pt>
              </c:numCache>
            </c:numRef>
          </c:val>
          <c:extLst>
            <c:ext xmlns:c16="http://schemas.microsoft.com/office/drawing/2014/chart" uri="{C3380CC4-5D6E-409C-BE32-E72D297353CC}">
              <c16:uniqueId val="{00000001-3CC7-4487-912F-6C636F0DC0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0.48</c:v>
                </c:pt>
                <c:pt idx="1">
                  <c:v>-2.77</c:v>
                </c:pt>
                <c:pt idx="2">
                  <c:v>2.0299999999999998</c:v>
                </c:pt>
                <c:pt idx="3">
                  <c:v>-7.35</c:v>
                </c:pt>
                <c:pt idx="4">
                  <c:v>-1.63</c:v>
                </c:pt>
              </c:numCache>
            </c:numRef>
          </c:val>
          <c:smooth val="0"/>
          <c:extLst>
            <c:ext xmlns:c16="http://schemas.microsoft.com/office/drawing/2014/chart" uri="{C3380CC4-5D6E-409C-BE32-E72D297353CC}">
              <c16:uniqueId val="{00000002-3CC7-4487-912F-6C636F0DC0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28-4C83-8064-0ADBE3D642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28-4C83-8064-0ADBE3D642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28-4C83-8064-0ADBE3D6423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728-4C83-8064-0ADBE3D6423A}"/>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728-4C83-8064-0ADBE3D6423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728-4C83-8064-0ADBE3D6423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1.77</c:v>
                </c:pt>
                <c:pt idx="2">
                  <c:v>#N/A</c:v>
                </c:pt>
                <c:pt idx="3">
                  <c:v>1</c:v>
                </c:pt>
                <c:pt idx="4">
                  <c:v>#N/A</c:v>
                </c:pt>
                <c:pt idx="5">
                  <c:v>0.4</c:v>
                </c:pt>
                <c:pt idx="6">
                  <c:v>#N/A</c:v>
                </c:pt>
                <c:pt idx="7">
                  <c:v>0.24</c:v>
                </c:pt>
                <c:pt idx="8">
                  <c:v>#N/A</c:v>
                </c:pt>
                <c:pt idx="9">
                  <c:v>0.21</c:v>
                </c:pt>
              </c:numCache>
            </c:numRef>
          </c:val>
          <c:extLst>
            <c:ext xmlns:c16="http://schemas.microsoft.com/office/drawing/2014/chart" uri="{C3380CC4-5D6E-409C-BE32-E72D297353CC}">
              <c16:uniqueId val="{00000006-8728-4C83-8064-0ADBE3D6423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0.28999999999999998</c:v>
                </c:pt>
                <c:pt idx="2">
                  <c:v>#N/A</c:v>
                </c:pt>
                <c:pt idx="3">
                  <c:v>0.65</c:v>
                </c:pt>
                <c:pt idx="4">
                  <c:v>#N/A</c:v>
                </c:pt>
                <c:pt idx="5">
                  <c:v>0.72</c:v>
                </c:pt>
                <c:pt idx="6">
                  <c:v>#N/A</c:v>
                </c:pt>
                <c:pt idx="7">
                  <c:v>0.94</c:v>
                </c:pt>
                <c:pt idx="8">
                  <c:v>#N/A</c:v>
                </c:pt>
                <c:pt idx="9">
                  <c:v>0.93</c:v>
                </c:pt>
              </c:numCache>
            </c:numRef>
          </c:val>
          <c:extLst>
            <c:ext xmlns:c16="http://schemas.microsoft.com/office/drawing/2014/chart" uri="{C3380CC4-5D6E-409C-BE32-E72D297353CC}">
              <c16:uniqueId val="{00000007-8728-4C83-8064-0ADBE3D6423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7.47</c:v>
                </c:pt>
                <c:pt idx="2">
                  <c:v>#N/A</c:v>
                </c:pt>
                <c:pt idx="3">
                  <c:v>6.72</c:v>
                </c:pt>
                <c:pt idx="4">
                  <c:v>#N/A</c:v>
                </c:pt>
                <c:pt idx="5">
                  <c:v>10.18</c:v>
                </c:pt>
                <c:pt idx="6">
                  <c:v>#N/A</c:v>
                </c:pt>
                <c:pt idx="7">
                  <c:v>5.15</c:v>
                </c:pt>
                <c:pt idx="8">
                  <c:v>#N/A</c:v>
                </c:pt>
                <c:pt idx="9">
                  <c:v>3.84</c:v>
                </c:pt>
              </c:numCache>
            </c:numRef>
          </c:val>
          <c:extLst>
            <c:ext xmlns:c16="http://schemas.microsoft.com/office/drawing/2014/chart" uri="{C3380CC4-5D6E-409C-BE32-E72D297353CC}">
              <c16:uniqueId val="{00000008-8728-4C83-8064-0ADBE3D6423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16.46</c:v>
                </c:pt>
                <c:pt idx="2">
                  <c:v>#N/A</c:v>
                </c:pt>
                <c:pt idx="3">
                  <c:v>15.63</c:v>
                </c:pt>
                <c:pt idx="4">
                  <c:v>#N/A</c:v>
                </c:pt>
                <c:pt idx="5">
                  <c:v>15.02</c:v>
                </c:pt>
                <c:pt idx="6">
                  <c:v>#N/A</c:v>
                </c:pt>
                <c:pt idx="7">
                  <c:v>12.76</c:v>
                </c:pt>
                <c:pt idx="8">
                  <c:v>#N/A</c:v>
                </c:pt>
                <c:pt idx="9">
                  <c:v>11.13</c:v>
                </c:pt>
              </c:numCache>
            </c:numRef>
          </c:val>
          <c:extLst>
            <c:ext xmlns:c16="http://schemas.microsoft.com/office/drawing/2014/chart" uri="{C3380CC4-5D6E-409C-BE32-E72D297353CC}">
              <c16:uniqueId val="{00000009-8728-4C83-8064-0ADBE3D642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1370</c:v>
                </c:pt>
                <c:pt idx="5">
                  <c:v>1296</c:v>
                </c:pt>
                <c:pt idx="8">
                  <c:v>1272</c:v>
                </c:pt>
                <c:pt idx="11">
                  <c:v>1274</c:v>
                </c:pt>
                <c:pt idx="14">
                  <c:v>1273</c:v>
                </c:pt>
              </c:numCache>
            </c:numRef>
          </c:val>
          <c:extLst>
            <c:ext xmlns:c16="http://schemas.microsoft.com/office/drawing/2014/chart" uri="{C3380CC4-5D6E-409C-BE32-E72D297353CC}">
              <c16:uniqueId val="{00000000-1FD9-4ABF-A02D-D6EE57A927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D9-4ABF-A02D-D6EE57A927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c:v>
                </c:pt>
                <c:pt idx="3">
                  <c:v>33</c:v>
                </c:pt>
                <c:pt idx="6">
                  <c:v>33</c:v>
                </c:pt>
                <c:pt idx="9">
                  <c:v>0</c:v>
                </c:pt>
                <c:pt idx="12">
                  <c:v>0</c:v>
                </c:pt>
              </c:numCache>
            </c:numRef>
          </c:val>
          <c:extLst>
            <c:ext xmlns:c16="http://schemas.microsoft.com/office/drawing/2014/chart" uri="{C3380CC4-5D6E-409C-BE32-E72D297353CC}">
              <c16:uniqueId val="{00000002-1FD9-4ABF-A02D-D6EE57A927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55</c:v>
                </c:pt>
                <c:pt idx="3">
                  <c:v>61</c:v>
                </c:pt>
                <c:pt idx="6">
                  <c:v>144</c:v>
                </c:pt>
                <c:pt idx="9">
                  <c:v>245</c:v>
                </c:pt>
                <c:pt idx="12">
                  <c:v>243</c:v>
                </c:pt>
              </c:numCache>
            </c:numRef>
          </c:val>
          <c:extLst>
            <c:ext xmlns:c16="http://schemas.microsoft.com/office/drawing/2014/chart" uri="{C3380CC4-5D6E-409C-BE32-E72D297353CC}">
              <c16:uniqueId val="{00000003-1FD9-4ABF-A02D-D6EE57A927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379</c:v>
                </c:pt>
                <c:pt idx="3">
                  <c:v>316</c:v>
                </c:pt>
                <c:pt idx="6">
                  <c:v>325</c:v>
                </c:pt>
                <c:pt idx="9">
                  <c:v>275</c:v>
                </c:pt>
                <c:pt idx="12">
                  <c:v>292</c:v>
                </c:pt>
              </c:numCache>
            </c:numRef>
          </c:val>
          <c:extLst>
            <c:ext xmlns:c16="http://schemas.microsoft.com/office/drawing/2014/chart" uri="{C3380CC4-5D6E-409C-BE32-E72D297353CC}">
              <c16:uniqueId val="{00000004-1FD9-4ABF-A02D-D6EE57A927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D9-4ABF-A02D-D6EE57A927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D9-4ABF-A02D-D6EE57A927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882</c:v>
                </c:pt>
                <c:pt idx="3">
                  <c:v>806</c:v>
                </c:pt>
                <c:pt idx="6">
                  <c:v>756</c:v>
                </c:pt>
                <c:pt idx="9">
                  <c:v>796</c:v>
                </c:pt>
                <c:pt idx="12">
                  <c:v>801</c:v>
                </c:pt>
              </c:numCache>
            </c:numRef>
          </c:val>
          <c:extLst>
            <c:ext xmlns:c16="http://schemas.microsoft.com/office/drawing/2014/chart" uri="{C3380CC4-5D6E-409C-BE32-E72D297353CC}">
              <c16:uniqueId val="{00000007-1FD9-4ABF-A02D-D6EE57A927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c:v>
                </c:pt>
                <c:pt idx="2">
                  <c:v>#N/A</c:v>
                </c:pt>
                <c:pt idx="3">
                  <c:v>#N/A</c:v>
                </c:pt>
                <c:pt idx="4">
                  <c:v>-80</c:v>
                </c:pt>
                <c:pt idx="5">
                  <c:v>#N/A</c:v>
                </c:pt>
                <c:pt idx="6">
                  <c:v>#N/A</c:v>
                </c:pt>
                <c:pt idx="7">
                  <c:v>-14</c:v>
                </c:pt>
                <c:pt idx="8">
                  <c:v>#N/A</c:v>
                </c:pt>
                <c:pt idx="9">
                  <c:v>#N/A</c:v>
                </c:pt>
                <c:pt idx="10">
                  <c:v>42</c:v>
                </c:pt>
                <c:pt idx="11">
                  <c:v>#N/A</c:v>
                </c:pt>
                <c:pt idx="12">
                  <c:v>#N/A</c:v>
                </c:pt>
                <c:pt idx="13">
                  <c:v>63</c:v>
                </c:pt>
                <c:pt idx="14">
                  <c:v>#N/A</c:v>
                </c:pt>
              </c:numCache>
            </c:numRef>
          </c:val>
          <c:smooth val="0"/>
          <c:extLst>
            <c:ext xmlns:c16="http://schemas.microsoft.com/office/drawing/2014/chart" uri="{C3380CC4-5D6E-409C-BE32-E72D297353CC}">
              <c16:uniqueId val="{00000008-1FD9-4ABF-A02D-D6EE57A927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11448</c:v>
                </c:pt>
                <c:pt idx="5">
                  <c:v>11265</c:v>
                </c:pt>
                <c:pt idx="8">
                  <c:v>11182</c:v>
                </c:pt>
                <c:pt idx="11">
                  <c:v>10562</c:v>
                </c:pt>
                <c:pt idx="14">
                  <c:v>9803</c:v>
                </c:pt>
              </c:numCache>
            </c:numRef>
          </c:val>
          <c:extLst>
            <c:ext xmlns:c16="http://schemas.microsoft.com/office/drawing/2014/chart" uri="{C3380CC4-5D6E-409C-BE32-E72D297353CC}">
              <c16:uniqueId val="{00000000-B137-41AA-9AEA-2870798B0B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4236</c:v>
                </c:pt>
                <c:pt idx="5">
                  <c:v>3621</c:v>
                </c:pt>
                <c:pt idx="8">
                  <c:v>3135</c:v>
                </c:pt>
                <c:pt idx="11">
                  <c:v>2991</c:v>
                </c:pt>
                <c:pt idx="14">
                  <c:v>3085</c:v>
                </c:pt>
              </c:numCache>
            </c:numRef>
          </c:val>
          <c:extLst>
            <c:ext xmlns:c16="http://schemas.microsoft.com/office/drawing/2014/chart" uri="{C3380CC4-5D6E-409C-BE32-E72D297353CC}">
              <c16:uniqueId val="{00000001-B137-41AA-9AEA-2870798B0B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5180</c:v>
                </c:pt>
                <c:pt idx="5">
                  <c:v>5779</c:v>
                </c:pt>
                <c:pt idx="8">
                  <c:v>6341</c:v>
                </c:pt>
                <c:pt idx="11">
                  <c:v>7058</c:v>
                </c:pt>
                <c:pt idx="14">
                  <c:v>7529</c:v>
                </c:pt>
              </c:numCache>
            </c:numRef>
          </c:val>
          <c:extLst>
            <c:ext xmlns:c16="http://schemas.microsoft.com/office/drawing/2014/chart" uri="{C3380CC4-5D6E-409C-BE32-E72D297353CC}">
              <c16:uniqueId val="{00000002-B137-41AA-9AEA-2870798B0B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37-41AA-9AEA-2870798B0B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37-41AA-9AEA-2870798B0B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16</c:v>
                </c:pt>
                <c:pt idx="3">
                  <c:v>91</c:v>
                </c:pt>
                <c:pt idx="6">
                  <c:v>91</c:v>
                </c:pt>
                <c:pt idx="9">
                  <c:v>91</c:v>
                </c:pt>
                <c:pt idx="12">
                  <c:v>92</c:v>
                </c:pt>
              </c:numCache>
            </c:numRef>
          </c:val>
          <c:extLst>
            <c:ext xmlns:c16="http://schemas.microsoft.com/office/drawing/2014/chart" uri="{C3380CC4-5D6E-409C-BE32-E72D297353CC}">
              <c16:uniqueId val="{00000005-B137-41AA-9AEA-2870798B0B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1570</c:v>
                </c:pt>
                <c:pt idx="3">
                  <c:v>1558</c:v>
                </c:pt>
                <c:pt idx="6">
                  <c:v>1659</c:v>
                </c:pt>
                <c:pt idx="9">
                  <c:v>1681</c:v>
                </c:pt>
                <c:pt idx="12">
                  <c:v>1757</c:v>
                </c:pt>
              </c:numCache>
            </c:numRef>
          </c:val>
          <c:extLst>
            <c:ext xmlns:c16="http://schemas.microsoft.com/office/drawing/2014/chart" uri="{C3380CC4-5D6E-409C-BE32-E72D297353CC}">
              <c16:uniqueId val="{00000006-B137-41AA-9AEA-2870798B0B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2834</c:v>
                </c:pt>
                <c:pt idx="3">
                  <c:v>2865</c:v>
                </c:pt>
                <c:pt idx="6">
                  <c:v>2758</c:v>
                </c:pt>
                <c:pt idx="9">
                  <c:v>2522</c:v>
                </c:pt>
                <c:pt idx="12">
                  <c:v>2284</c:v>
                </c:pt>
              </c:numCache>
            </c:numRef>
          </c:val>
          <c:extLst>
            <c:ext xmlns:c16="http://schemas.microsoft.com/office/drawing/2014/chart" uri="{C3380CC4-5D6E-409C-BE32-E72D297353CC}">
              <c16:uniqueId val="{00000007-B137-41AA-9AEA-2870798B0B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5677</c:v>
                </c:pt>
                <c:pt idx="3">
                  <c:v>4583</c:v>
                </c:pt>
                <c:pt idx="6">
                  <c:v>3552</c:v>
                </c:pt>
                <c:pt idx="9">
                  <c:v>3063</c:v>
                </c:pt>
                <c:pt idx="12">
                  <c:v>2910</c:v>
                </c:pt>
              </c:numCache>
            </c:numRef>
          </c:val>
          <c:extLst>
            <c:ext xmlns:c16="http://schemas.microsoft.com/office/drawing/2014/chart" uri="{C3380CC4-5D6E-409C-BE32-E72D297353CC}">
              <c16:uniqueId val="{00000008-B137-41AA-9AEA-2870798B0B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185</c:v>
                </c:pt>
                <c:pt idx="3">
                  <c:v>48</c:v>
                </c:pt>
                <c:pt idx="6">
                  <c:v>58</c:v>
                </c:pt>
                <c:pt idx="9">
                  <c:v>58</c:v>
                </c:pt>
                <c:pt idx="12">
                  <c:v>59</c:v>
                </c:pt>
              </c:numCache>
            </c:numRef>
          </c:val>
          <c:extLst>
            <c:ext xmlns:c16="http://schemas.microsoft.com/office/drawing/2014/chart" uri="{C3380CC4-5D6E-409C-BE32-E72D297353CC}">
              <c16:uniqueId val="{00000009-B137-41AA-9AEA-2870798B0B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8629</c:v>
                </c:pt>
                <c:pt idx="3">
                  <c:v>8424</c:v>
                </c:pt>
                <c:pt idx="6">
                  <c:v>7874</c:v>
                </c:pt>
                <c:pt idx="9">
                  <c:v>7359</c:v>
                </c:pt>
                <c:pt idx="12">
                  <c:v>6849</c:v>
                </c:pt>
              </c:numCache>
            </c:numRef>
          </c:val>
          <c:extLst>
            <c:ext xmlns:c16="http://schemas.microsoft.com/office/drawing/2014/chart" uri="{C3380CC4-5D6E-409C-BE32-E72D297353CC}">
              <c16:uniqueId val="{0000000A-B137-41AA-9AEA-2870798B0B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137-41AA-9AEA-2870798B0B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2168</c:v>
                </c:pt>
                <c:pt idx="1">
                  <c:v>2507</c:v>
                </c:pt>
                <c:pt idx="2">
                  <c:v>2738</c:v>
                </c:pt>
              </c:numCache>
            </c:numRef>
          </c:val>
          <c:extLst>
            <c:ext xmlns:c16="http://schemas.microsoft.com/office/drawing/2014/chart" uri="{C3380CC4-5D6E-409C-BE32-E72D297353CC}">
              <c16:uniqueId val="{00000000-29AB-4220-9672-AC53E7E1E5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29AB-4220-9672-AC53E7E1E5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3927</c:v>
                </c:pt>
                <c:pt idx="1">
                  <c:v>4304</c:v>
                </c:pt>
                <c:pt idx="2">
                  <c:v>4544</c:v>
                </c:pt>
              </c:numCache>
            </c:numRef>
          </c:val>
          <c:extLst>
            <c:ext xmlns:c16="http://schemas.microsoft.com/office/drawing/2014/chart" uri="{C3380CC4-5D6E-409C-BE32-E72D297353CC}">
              <c16:uniqueId val="{00000002-29AB-4220-9672-AC53E7E1E5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50,204
48,489
31.14
18,104,044
17,606,440
426,442
11,098,187
6,849,009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本町は、自動車産業の集積地域にあることから類似団体平均を上回る税収等があり、財政力指数は、</a:t>
          </a:r>
          <a:r>
            <a:rPr kumimoji="1" lang="en-US" altLang="ja-JP" sz="1300">
              <a:latin typeface="ＭＳ Ｐゴシック" panose="020B0600070205080204" pitchFamily="50" charset="-128"/>
              <a:ea typeface="ＭＳ Ｐゴシック" panose="020B0600070205080204" pitchFamily="50" charset="-128"/>
            </a:rPr>
            <a:t>0.87</a:t>
          </a:r>
          <a:r>
            <a:rPr kumimoji="1" lang="ja-JP" altLang="en-US" sz="1300">
              <a:latin typeface="ＭＳ Ｐゴシック" panose="020B0600070205080204" pitchFamily="50" charset="-128"/>
              <a:ea typeface="ＭＳ Ｐゴシック" panose="020B0600070205080204" pitchFamily="50" charset="-128"/>
            </a:rPr>
            <a:t>と比較的高い数値となっている。ただし、近年は、微減傾向にあるため、企業誘致に努め、税収増加等による歳入確保に努める。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125185</xdr:rowOff>
    </xdr:from>
    <xdr:to>
      <xdr:col>23</xdr:col>
      <xdr:colOff>133350</xdr:colOff>
      <xdr:row>39</xdr:row>
      <xdr:rowOff>5443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4028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73478</xdr:rowOff>
    </xdr:from>
    <xdr:to>
      <xdr:col>19</xdr:col>
      <xdr:colOff>133350</xdr:colOff>
      <xdr:row>38</xdr:row>
      <xdr:rowOff>125185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5885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39007</xdr:rowOff>
    </xdr:from>
    <xdr:to>
      <xdr:col>15</xdr:col>
      <xdr:colOff>82550</xdr:colOff>
      <xdr:row>38</xdr:row>
      <xdr:rowOff>73478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541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39007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126093</xdr:rowOff>
    </xdr:from>
    <xdr:to>
      <xdr:col>23</xdr:col>
      <xdr:colOff>184150</xdr:colOff>
      <xdr:row>39</xdr:row>
      <xdr:rowOff>56243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142620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4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22678</xdr:rowOff>
    </xdr:from>
    <xdr:to>
      <xdr:col>15</xdr:col>
      <xdr:colOff>133350</xdr:colOff>
      <xdr:row>38</xdr:row>
      <xdr:rowOff>124278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134455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159657</xdr:rowOff>
    </xdr:from>
    <xdr:to>
      <xdr:col>11</xdr:col>
      <xdr:colOff>82550</xdr:colOff>
      <xdr:row>38</xdr:row>
      <xdr:rowOff>89807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99984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令和５年度は前年度と比較し、一部事務組合負担金及び経常経費充当一般財源等が伸びたことにより経常収支比率が悪化した。</a:t>
          </a:r>
        </a:p>
        <a:p>
          <a:r>
            <a:rPr kumimoji="1" lang="ja-JP" altLang="en-US" sz="1300">
              <a:latin typeface="ＭＳ Ｐゴシック" panose="020B0600070205080204" pitchFamily="50" charset="-128"/>
              <a:ea typeface="ＭＳ Ｐゴシック" panose="020B0600070205080204" pitchFamily="50" charset="-128"/>
            </a:rPr>
            <a:t>今後しばらくは同程度の水準が続くことが見込まれる。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151977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604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11219</xdr:rowOff>
    </xdr:from>
    <xdr:to>
      <xdr:col>19</xdr:col>
      <xdr:colOff>133350</xdr:colOff>
      <xdr:row>64</xdr:row>
      <xdr:rowOff>87630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84019"/>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11219</xdr:rowOff>
    </xdr:from>
    <xdr:to>
      <xdr:col>15</xdr:col>
      <xdr:colOff>82550</xdr:colOff>
      <xdr:row>64</xdr:row>
      <xdr:rowOff>15240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840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23283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8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131869</xdr:rowOff>
    </xdr:from>
    <xdr:to>
      <xdr:col>15</xdr:col>
      <xdr:colOff>133350</xdr:colOff>
      <xdr:row>64</xdr:row>
      <xdr:rowOff>62019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84260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し尿処理、介護保険事業の広域化などにより人件費支出が類似団体より低い。一部の経常的な物件費の予算額を前年度と同額とするなど物件費の抑制に努めていることにより、例年通り類似団体よりも低い決算額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82979</xdr:rowOff>
    </xdr:from>
    <xdr:to>
      <xdr:col>23</xdr:col>
      <xdr:colOff>133350</xdr:colOff>
      <xdr:row>81</xdr:row>
      <xdr:rowOff>87283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3970429"/>
          <a:ext cx="838200" cy="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37703</xdr:rowOff>
    </xdr:from>
    <xdr:to>
      <xdr:col>19</xdr:col>
      <xdr:colOff>133350</xdr:colOff>
      <xdr:row>81</xdr:row>
      <xdr:rowOff>87283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25153"/>
          <a:ext cx="889000" cy="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144557</xdr:rowOff>
    </xdr:from>
    <xdr:to>
      <xdr:col>15</xdr:col>
      <xdr:colOff>82550</xdr:colOff>
      <xdr:row>81</xdr:row>
      <xdr:rowOff>37703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60557"/>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90965</xdr:rowOff>
    </xdr:from>
    <xdr:to>
      <xdr:col>11</xdr:col>
      <xdr:colOff>31750</xdr:colOff>
      <xdr:row>80</xdr:row>
      <xdr:rowOff>144557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06965"/>
          <a:ext cx="889000" cy="5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32179</xdr:rowOff>
    </xdr:from>
    <xdr:to>
      <xdr:col>23</xdr:col>
      <xdr:colOff>184150</xdr:colOff>
      <xdr:row>81</xdr:row>
      <xdr:rowOff>133779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48706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36483</xdr:rowOff>
    </xdr:from>
    <xdr:to>
      <xdr:col>19</xdr:col>
      <xdr:colOff>184150</xdr:colOff>
      <xdr:row>81</xdr:row>
      <xdr:rowOff>138083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148260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2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158353</xdr:rowOff>
    </xdr:from>
    <xdr:to>
      <xdr:col>15</xdr:col>
      <xdr:colOff>133350</xdr:colOff>
      <xdr:row>81</xdr:row>
      <xdr:rowOff>88503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7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98680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4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93757</xdr:rowOff>
    </xdr:from>
    <xdr:to>
      <xdr:col>11</xdr:col>
      <xdr:colOff>82550</xdr:colOff>
      <xdr:row>81</xdr:row>
      <xdr:rowOff>23907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34084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40165</xdr:rowOff>
    </xdr:from>
    <xdr:to>
      <xdr:col>7</xdr:col>
      <xdr:colOff>31750</xdr:colOff>
      <xdr:row>80</xdr:row>
      <xdr:rowOff>141765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151942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2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令和４年度までは類似団体平均より高い数値となっていたが、令和５年度は給料月額の高い職員の退職に伴い、一時的に減少した。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を下回っており、給与水準は適正である。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87</xdr:row>
      <xdr:rowOff>85271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467114"/>
          <a:ext cx="8382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87</xdr:row>
      <xdr:rowOff>154214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7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154214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計画的に採用しているため大きな変動はなく推移している。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131445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7783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138340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577830"/>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138340</xdr:rowOff>
    </xdr:from>
    <xdr:to>
      <xdr:col>72</xdr:col>
      <xdr:colOff>203200</xdr:colOff>
      <xdr:row>61</xdr:row>
      <xdr:rowOff>141787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5967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117656</xdr:rowOff>
    </xdr:from>
    <xdr:to>
      <xdr:col>68</xdr:col>
      <xdr:colOff>152400</xdr:colOff>
      <xdr:row>61</xdr:row>
      <xdr:rowOff>141787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761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97172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87540</xdr:rowOff>
    </xdr:from>
    <xdr:to>
      <xdr:col>73</xdr:col>
      <xdr:colOff>44450</xdr:colOff>
      <xdr:row>62</xdr:row>
      <xdr:rowOff>17690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3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90987</xdr:rowOff>
    </xdr:from>
    <xdr:to>
      <xdr:col>68</xdr:col>
      <xdr:colOff>203200</xdr:colOff>
      <xdr:row>62</xdr:row>
      <xdr:rowOff>21137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66856</xdr:rowOff>
    </xdr:from>
    <xdr:to>
      <xdr:col>64</xdr:col>
      <xdr:colOff>152400</xdr:colOff>
      <xdr:row>61</xdr:row>
      <xdr:rowOff>168456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153233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を増やさない財政運営により、近年は地方債の元利償還金、準元利償還金が逓減傾向にあるため、実質公債費比率も逓減傾向にあったが、令和５年度は一部事務組合等の起こした地方債に充てたと認められる負担金の増等により比率は増加した。</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79248</xdr:rowOff>
    </xdr:from>
    <xdr:to>
      <xdr:col>81</xdr:col>
      <xdr:colOff>44450</xdr:colOff>
      <xdr:row>36</xdr:row>
      <xdr:rowOff>117856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2514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50292</xdr:rowOff>
    </xdr:from>
    <xdr:to>
      <xdr:col>77</xdr:col>
      <xdr:colOff>44450</xdr:colOff>
      <xdr:row>36</xdr:row>
      <xdr:rowOff>79248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2224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50292</xdr:rowOff>
    </xdr:from>
    <xdr:to>
      <xdr:col>72</xdr:col>
      <xdr:colOff>203200</xdr:colOff>
      <xdr:row>36</xdr:row>
      <xdr:rowOff>88900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2224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137160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2611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67056</xdr:rowOff>
    </xdr:from>
    <xdr:to>
      <xdr:col>81</xdr:col>
      <xdr:colOff>95250</xdr:colOff>
      <xdr:row>36</xdr:row>
      <xdr:rowOff>168656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159783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6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28448</xdr:rowOff>
    </xdr:from>
    <xdr:to>
      <xdr:col>77</xdr:col>
      <xdr:colOff>95250</xdr:colOff>
      <xdr:row>36</xdr:row>
      <xdr:rowOff>130048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140225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596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170942</xdr:rowOff>
    </xdr:from>
    <xdr:to>
      <xdr:col>73</xdr:col>
      <xdr:colOff>44450</xdr:colOff>
      <xdr:row>36</xdr:row>
      <xdr:rowOff>101092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111269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86360</xdr:rowOff>
    </xdr:from>
    <xdr:to>
      <xdr:col>64</xdr:col>
      <xdr:colOff>152400</xdr:colOff>
      <xdr:row>37</xdr:row>
      <xdr:rowOff>16510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26687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地方債残高を増やさない財政運営と充当可能基金の増により、将来負担比率なしとなっている。引き続き規律ある財政運営を行い現状維持に努める。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50,204
48,489
31.14
18,104,044
17,606,440
426,442
11,098,187
6,849,009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会計年度任用職員の単価増に伴い人件費自体は増加したが、税収の増により経常一般財源が増えたことで数値は減少した。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123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48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69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4316"/>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112285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人件費の高騰に伴う委託料の増により数値が増加した。今後、さらなる増加が予想されるので支出の抑制に努めたい。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58964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300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17</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12357"/>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1814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12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17</xdr:row>
      <xdr:rowOff>167821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45014"/>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施設型給付費や訓練等給付扶助の増加により、令和４年度に比べ数値が増加した。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59</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874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58</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384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59</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731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84365</xdr:rowOff>
    </xdr:from>
    <xdr:to>
      <xdr:col>24</xdr:col>
      <xdr:colOff>76200</xdr:colOff>
      <xdr:row>60</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56442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84365</xdr:rowOff>
    </xdr:from>
    <xdr:to>
      <xdr:col>6</xdr:col>
      <xdr:colOff>171450</xdr:colOff>
      <xdr:row>60</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介護保険事業などを広域化して負担金支出し、普通会計からの繰出金がないことから、その他の経常収支比率が類似団体よりも低い。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113393</xdr:rowOff>
    </xdr:from>
    <xdr:to>
      <xdr:col>82</xdr:col>
      <xdr:colOff>107950</xdr:colOff>
      <xdr:row>54</xdr:row>
      <xdr:rowOff>29028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002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113393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5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4535</xdr:rowOff>
    </xdr:from>
    <xdr:to>
      <xdr:col>73</xdr:col>
      <xdr:colOff>180975</xdr:colOff>
      <xdr:row>53</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091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154215</xdr:rowOff>
    </xdr:from>
    <xdr:to>
      <xdr:col>69</xdr:col>
      <xdr:colOff>92075</xdr:colOff>
      <xdr:row>53</xdr:row>
      <xdr:rowOff>4535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069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166205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62593</xdr:rowOff>
    </xdr:from>
    <xdr:to>
      <xdr:col>78</xdr:col>
      <xdr:colOff>120650</xdr:colOff>
      <xdr:row>53</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2920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125185</xdr:rowOff>
    </xdr:from>
    <xdr:to>
      <xdr:col>69</xdr:col>
      <xdr:colOff>142875</xdr:colOff>
      <xdr:row>53</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103415</xdr:rowOff>
    </xdr:from>
    <xdr:to>
      <xdr:col>65</xdr:col>
      <xdr:colOff>53975</xdr:colOff>
      <xdr:row>53</xdr:row>
      <xdr:rowOff>33565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43742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一部事務組合の負担金等が増加しているが、税収の増により経常一般財源が増えたことで数値は横ばいとなった。</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619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460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30988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地方債残高を増やさない財政運営により、公債費の抑制につながっている。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90424</xdr:rowOff>
    </xdr:from>
    <xdr:to>
      <xdr:col>24</xdr:col>
      <xdr:colOff>25400</xdr:colOff>
      <xdr:row>74</xdr:row>
      <xdr:rowOff>108712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7777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99568</xdr:rowOff>
    </xdr:from>
    <xdr:to>
      <xdr:col>19</xdr:col>
      <xdr:colOff>187325</xdr:colOff>
      <xdr:row>74</xdr:row>
      <xdr:rowOff>108712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786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99568</xdr:rowOff>
    </xdr:from>
    <xdr:to>
      <xdr:col>15</xdr:col>
      <xdr:colOff>98425</xdr:colOff>
      <xdr:row>74</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868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163576</xdr:rowOff>
    </xdr:from>
    <xdr:to>
      <xdr:col>11</xdr:col>
      <xdr:colOff>9525</xdr:colOff>
      <xdr:row>75</xdr:row>
      <xdr:rowOff>83566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508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39624</xdr:rowOff>
    </xdr:from>
    <xdr:to>
      <xdr:col>24</xdr:col>
      <xdr:colOff>76200</xdr:colOff>
      <xdr:row>74</xdr:row>
      <xdr:rowOff>141224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56151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7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57912</xdr:rowOff>
    </xdr:from>
    <xdr:to>
      <xdr:col>20</xdr:col>
      <xdr:colOff>38100</xdr:colOff>
      <xdr:row>74</xdr:row>
      <xdr:rowOff>159512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169689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48768</xdr:rowOff>
    </xdr:from>
    <xdr:to>
      <xdr:col>15</xdr:col>
      <xdr:colOff>149225</xdr:colOff>
      <xdr:row>74</xdr:row>
      <xdr:rowOff>150368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160545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112776</xdr:rowOff>
    </xdr:from>
    <xdr:to>
      <xdr:col>11</xdr:col>
      <xdr:colOff>60325</xdr:colOff>
      <xdr:row>75</xdr:row>
      <xdr:rowOff>42926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53103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32766</xdr:rowOff>
    </xdr:from>
    <xdr:to>
      <xdr:col>6</xdr:col>
      <xdr:colOff>171450</xdr:colOff>
      <xdr:row>75</xdr:row>
      <xdr:rowOff>134366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144543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公債費以外の経常収支比率は、ここ数年で増加傾向にある。類似団体より比率が高い区分については、支出逓減に努めたい。</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79</xdr:row>
      <xdr:rowOff>5842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680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94996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85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77</xdr:row>
      <xdr:rowOff>156718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86595</xdr:rowOff>
    </xdr:from>
    <xdr:to>
      <xdr:col>29</xdr:col>
      <xdr:colOff>127000</xdr:colOff>
      <xdr:row>18</xdr:row>
      <xdr:rowOff>134258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20320"/>
          <a:ext cx="647700" cy="4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105112</xdr:rowOff>
    </xdr:from>
    <xdr:to>
      <xdr:col>26</xdr:col>
      <xdr:colOff>50800</xdr:colOff>
      <xdr:row>18</xdr:row>
      <xdr:rowOff>134258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38837"/>
          <a:ext cx="698500" cy="2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105112</xdr:rowOff>
    </xdr:from>
    <xdr:to>
      <xdr:col>22</xdr:col>
      <xdr:colOff>114300</xdr:colOff>
      <xdr:row>18</xdr:row>
      <xdr:rowOff>136658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8837"/>
          <a:ext cx="698500" cy="31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136658</xdr:rowOff>
    </xdr:from>
    <xdr:to>
      <xdr:col>18</xdr:col>
      <xdr:colOff>177800</xdr:colOff>
      <xdr:row>19</xdr:row>
      <xdr:rowOff>84690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0383"/>
          <a:ext cx="698500" cy="11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35795</xdr:rowOff>
    </xdr:from>
    <xdr:to>
      <xdr:col>29</xdr:col>
      <xdr:colOff>177800</xdr:colOff>
      <xdr:row>18</xdr:row>
      <xdr:rowOff>137395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9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7872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83458</xdr:rowOff>
    </xdr:from>
    <xdr:to>
      <xdr:col>26</xdr:col>
      <xdr:colOff>101600</xdr:colOff>
      <xdr:row>19</xdr:row>
      <xdr:rowOff>13608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7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169835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3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54312</xdr:rowOff>
    </xdr:from>
    <xdr:to>
      <xdr:col>22</xdr:col>
      <xdr:colOff>165100</xdr:colOff>
      <xdr:row>18</xdr:row>
      <xdr:rowOff>155911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80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140688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85858</xdr:rowOff>
    </xdr:from>
    <xdr:to>
      <xdr:col>19</xdr:col>
      <xdr:colOff>38100</xdr:colOff>
      <xdr:row>19</xdr:row>
      <xdr:rowOff>16008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33890</xdr:rowOff>
    </xdr:from>
    <xdr:to>
      <xdr:col>15</xdr:col>
      <xdr:colOff>101600</xdr:colOff>
      <xdr:row>19</xdr:row>
      <xdr:rowOff>135490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3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120267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2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112456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102278</xdr:rowOff>
    </xdr:from>
    <xdr:to>
      <xdr:col>29</xdr:col>
      <xdr:colOff>127000</xdr:colOff>
      <xdr:row>38</xdr:row>
      <xdr:rowOff>115603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569878"/>
          <a:ext cx="647700" cy="13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115603</xdr:rowOff>
    </xdr:from>
    <xdr:to>
      <xdr:col>26</xdr:col>
      <xdr:colOff>50800</xdr:colOff>
      <xdr:row>38</xdr:row>
      <xdr:rowOff>152897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83203"/>
          <a:ext cx="698500" cy="37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200975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152897</xdr:rowOff>
    </xdr:from>
    <xdr:to>
      <xdr:col>22</xdr:col>
      <xdr:colOff>114300</xdr:colOff>
      <xdr:row>39</xdr:row>
      <xdr:rowOff>23803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620497"/>
          <a:ext cx="698500" cy="4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157110</xdr:rowOff>
    </xdr:from>
    <xdr:to>
      <xdr:col>18</xdr:col>
      <xdr:colOff>177800</xdr:colOff>
      <xdr:row>39</xdr:row>
      <xdr:rowOff>23803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624710"/>
          <a:ext cx="698500" cy="3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312499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51478</xdr:rowOff>
    </xdr:from>
    <xdr:to>
      <xdr:col>29</xdr:col>
      <xdr:colOff>177800</xdr:colOff>
      <xdr:row>38</xdr:row>
      <xdr:rowOff>153078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519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302955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64803</xdr:rowOff>
    </xdr:from>
    <xdr:to>
      <xdr:col>26</xdr:col>
      <xdr:colOff>101600</xdr:colOff>
      <xdr:row>38</xdr:row>
      <xdr:rowOff>166403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53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151180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618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102097</xdr:rowOff>
    </xdr:from>
    <xdr:to>
      <xdr:col>22</xdr:col>
      <xdr:colOff>165100</xdr:colOff>
      <xdr:row>39</xdr:row>
      <xdr:rowOff>32247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56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39</xdr:row>
      <xdr:rowOff>17024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6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144453</xdr:rowOff>
    </xdr:from>
    <xdr:to>
      <xdr:col>19</xdr:col>
      <xdr:colOff>38100</xdr:colOff>
      <xdr:row>39</xdr:row>
      <xdr:rowOff>74603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61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39</xdr:row>
      <xdr:rowOff>59380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69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106310</xdr:rowOff>
    </xdr:from>
    <xdr:to>
      <xdr:col>15</xdr:col>
      <xdr:colOff>101600</xdr:colOff>
      <xdr:row>39</xdr:row>
      <xdr:rowOff>36460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57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39</xdr:row>
      <xdr:rowOff>21237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66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50,204
48,489
31.14
18,104,044
17,606,440
426,442
11,098,187
6,849,009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22608</xdr:rowOff>
    </xdr:from>
    <xdr:to>
      <xdr:col>24</xdr:col>
      <xdr:colOff>63500</xdr:colOff>
      <xdr:row>37</xdr:row>
      <xdr:rowOff>56049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6258"/>
          <a:ext cx="8382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42855</xdr:rowOff>
    </xdr:from>
    <xdr:to>
      <xdr:col>19</xdr:col>
      <xdr:colOff>177800</xdr:colOff>
      <xdr:row>37</xdr:row>
      <xdr:rowOff>56049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86505"/>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40994</xdr:rowOff>
    </xdr:from>
    <xdr:to>
      <xdr:col>15</xdr:col>
      <xdr:colOff>50800</xdr:colOff>
      <xdr:row>37</xdr:row>
      <xdr:rowOff>42855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84644"/>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40994</xdr:rowOff>
    </xdr:from>
    <xdr:to>
      <xdr:col>10</xdr:col>
      <xdr:colOff>114300</xdr:colOff>
      <xdr:row>38</xdr:row>
      <xdr:rowOff>48325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4644"/>
          <a:ext cx="889000" cy="17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143258</xdr:rowOff>
    </xdr:from>
    <xdr:to>
      <xdr:col>24</xdr:col>
      <xdr:colOff>114300</xdr:colOff>
      <xdr:row>37</xdr:row>
      <xdr:rowOff>73408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121685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5249</xdr:rowOff>
    </xdr:from>
    <xdr:to>
      <xdr:col>20</xdr:col>
      <xdr:colOff>38100</xdr:colOff>
      <xdr:row>37</xdr:row>
      <xdr:rowOff>106849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163505</xdr:rowOff>
    </xdr:from>
    <xdr:to>
      <xdr:col>15</xdr:col>
      <xdr:colOff>101600</xdr:colOff>
      <xdr:row>37</xdr:row>
      <xdr:rowOff>93655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84782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161644</xdr:rowOff>
    </xdr:from>
    <xdr:to>
      <xdr:col>10</xdr:col>
      <xdr:colOff>165100</xdr:colOff>
      <xdr:row>37</xdr:row>
      <xdr:rowOff>91794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82921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168975</xdr:rowOff>
    </xdr:from>
    <xdr:to>
      <xdr:col>6</xdr:col>
      <xdr:colOff>38100</xdr:colOff>
      <xdr:row>38</xdr:row>
      <xdr:rowOff>99125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90252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0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83145</xdr:rowOff>
    </xdr:from>
    <xdr:to>
      <xdr:col>24</xdr:col>
      <xdr:colOff>63500</xdr:colOff>
      <xdr:row>58</xdr:row>
      <xdr:rowOff>108427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27245"/>
          <a:ext cx="838200" cy="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83145</xdr:rowOff>
    </xdr:from>
    <xdr:to>
      <xdr:col>19</xdr:col>
      <xdr:colOff>177800</xdr:colOff>
      <xdr:row>58</xdr:row>
      <xdr:rowOff>155711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27245"/>
          <a:ext cx="889000" cy="7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155711</xdr:rowOff>
    </xdr:from>
    <xdr:to>
      <xdr:col>15</xdr:col>
      <xdr:colOff>50800</xdr:colOff>
      <xdr:row>59</xdr:row>
      <xdr:rowOff>35861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99811"/>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142598</xdr:rowOff>
    </xdr:from>
    <xdr:to>
      <xdr:col>10</xdr:col>
      <xdr:colOff>114300</xdr:colOff>
      <xdr:row>59</xdr:row>
      <xdr:rowOff>35861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86698"/>
          <a:ext cx="889000" cy="6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57627</xdr:rowOff>
    </xdr:from>
    <xdr:to>
      <xdr:col>24</xdr:col>
      <xdr:colOff>114300</xdr:colOff>
      <xdr:row>58</xdr:row>
      <xdr:rowOff>159227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144004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32345</xdr:rowOff>
    </xdr:from>
    <xdr:to>
      <xdr:col>20</xdr:col>
      <xdr:colOff>38100</xdr:colOff>
      <xdr:row>58</xdr:row>
      <xdr:rowOff>133945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125072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6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104911</xdr:rowOff>
    </xdr:from>
    <xdr:to>
      <xdr:col>15</xdr:col>
      <xdr:colOff>101600</xdr:colOff>
      <xdr:row>59</xdr:row>
      <xdr:rowOff>35061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4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26188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156511</xdr:rowOff>
    </xdr:from>
    <xdr:to>
      <xdr:col>10</xdr:col>
      <xdr:colOff>165100</xdr:colOff>
      <xdr:row>59</xdr:row>
      <xdr:rowOff>86661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0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77788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9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91798</xdr:rowOff>
    </xdr:from>
    <xdr:to>
      <xdr:col>6</xdr:col>
      <xdr:colOff>38100</xdr:colOff>
      <xdr:row>59</xdr:row>
      <xdr:rowOff>21948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13075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69825</xdr:rowOff>
    </xdr:from>
    <xdr:to>
      <xdr:col>24</xdr:col>
      <xdr:colOff>63500</xdr:colOff>
      <xdr:row>78</xdr:row>
      <xdr:rowOff>78436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42925"/>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53747</xdr:rowOff>
    </xdr:from>
    <xdr:to>
      <xdr:col>19</xdr:col>
      <xdr:colOff>177800</xdr:colOff>
      <xdr:row>78</xdr:row>
      <xdr:rowOff>78436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2684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53747</xdr:rowOff>
    </xdr:from>
    <xdr:to>
      <xdr:col>15</xdr:col>
      <xdr:colOff>50800</xdr:colOff>
      <xdr:row>78</xdr:row>
      <xdr:rowOff>70968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26847"/>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70968</xdr:rowOff>
    </xdr:from>
    <xdr:to>
      <xdr:col>10</xdr:col>
      <xdr:colOff>114300</xdr:colOff>
      <xdr:row>78</xdr:row>
      <xdr:rowOff>73634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4406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19025</xdr:rowOff>
    </xdr:from>
    <xdr:to>
      <xdr:col>24</xdr:col>
      <xdr:colOff>114300</xdr:colOff>
      <xdr:row>78</xdr:row>
      <xdr:rowOff>120625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105402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27636</xdr:rowOff>
    </xdr:from>
    <xdr:to>
      <xdr:col>20</xdr:col>
      <xdr:colOff>38100</xdr:colOff>
      <xdr:row>78</xdr:row>
      <xdr:rowOff>129236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120363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2947</xdr:rowOff>
    </xdr:from>
    <xdr:to>
      <xdr:col>15</xdr:col>
      <xdr:colOff>101600</xdr:colOff>
      <xdr:row>78</xdr:row>
      <xdr:rowOff>104547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95674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20168</xdr:rowOff>
    </xdr:from>
    <xdr:to>
      <xdr:col>10</xdr:col>
      <xdr:colOff>165100</xdr:colOff>
      <xdr:row>78</xdr:row>
      <xdr:rowOff>121768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112895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22834</xdr:rowOff>
    </xdr:from>
    <xdr:to>
      <xdr:col>6</xdr:col>
      <xdr:colOff>38100</xdr:colOff>
      <xdr:row>78</xdr:row>
      <xdr:rowOff>124434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115561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4070</xdr:rowOff>
    </xdr:from>
    <xdr:to>
      <xdr:col>24</xdr:col>
      <xdr:colOff>63500</xdr:colOff>
      <xdr:row>97</xdr:row>
      <xdr:rowOff>38430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34720"/>
          <a:ext cx="838200" cy="3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90737</xdr:rowOff>
    </xdr:from>
    <xdr:to>
      <xdr:col>19</xdr:col>
      <xdr:colOff>177800</xdr:colOff>
      <xdr:row>97</xdr:row>
      <xdr:rowOff>38430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49937"/>
          <a:ext cx="889000" cy="1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0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90737</xdr:rowOff>
    </xdr:from>
    <xdr:to>
      <xdr:col>15</xdr:col>
      <xdr:colOff>50800</xdr:colOff>
      <xdr:row>98</xdr:row>
      <xdr:rowOff>66334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49937"/>
          <a:ext cx="889000" cy="3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66334</xdr:rowOff>
    </xdr:from>
    <xdr:to>
      <xdr:col>10</xdr:col>
      <xdr:colOff>114300</xdr:colOff>
      <xdr:row>98</xdr:row>
      <xdr:rowOff>69462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68434"/>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124720</xdr:rowOff>
    </xdr:from>
    <xdr:to>
      <xdr:col>24</xdr:col>
      <xdr:colOff>114300</xdr:colOff>
      <xdr:row>97</xdr:row>
      <xdr:rowOff>54870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103147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159080</xdr:rowOff>
    </xdr:from>
    <xdr:to>
      <xdr:col>20</xdr:col>
      <xdr:colOff>38100</xdr:colOff>
      <xdr:row>97</xdr:row>
      <xdr:rowOff>89230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80357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39937</xdr:rowOff>
    </xdr:from>
    <xdr:to>
      <xdr:col>15</xdr:col>
      <xdr:colOff>101600</xdr:colOff>
      <xdr:row>96</xdr:row>
      <xdr:rowOff>141537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9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132664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9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15534</xdr:rowOff>
    </xdr:from>
    <xdr:to>
      <xdr:col>10</xdr:col>
      <xdr:colOff>165100</xdr:colOff>
      <xdr:row>98</xdr:row>
      <xdr:rowOff>117134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108261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18662</xdr:rowOff>
    </xdr:from>
    <xdr:to>
      <xdr:col>6</xdr:col>
      <xdr:colOff>38100</xdr:colOff>
      <xdr:row>98</xdr:row>
      <xdr:rowOff>120262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111389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25071</xdr:rowOff>
    </xdr:from>
    <xdr:to>
      <xdr:col>55</xdr:col>
      <xdr:colOff>0</xdr:colOff>
      <xdr:row>37</xdr:row>
      <xdr:rowOff>33287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68721"/>
          <a:ext cx="8382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25071</xdr:rowOff>
    </xdr:from>
    <xdr:to>
      <xdr:col>50</xdr:col>
      <xdr:colOff>114300</xdr:colOff>
      <xdr:row>37</xdr:row>
      <xdr:rowOff>51474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68721"/>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113000</xdr:rowOff>
    </xdr:from>
    <xdr:to>
      <xdr:col>45</xdr:col>
      <xdr:colOff>177800</xdr:colOff>
      <xdr:row>37</xdr:row>
      <xdr:rowOff>51474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42300"/>
          <a:ext cx="889000" cy="4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113000</xdr:rowOff>
    </xdr:from>
    <xdr:to>
      <xdr:col>41</xdr:col>
      <xdr:colOff>50800</xdr:colOff>
      <xdr:row>37</xdr:row>
      <xdr:rowOff>75879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42300"/>
          <a:ext cx="889000" cy="47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153937</xdr:rowOff>
    </xdr:from>
    <xdr:to>
      <xdr:col>55</xdr:col>
      <xdr:colOff>50800</xdr:colOff>
      <xdr:row>37</xdr:row>
      <xdr:rowOff>84087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132364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145721</xdr:rowOff>
    </xdr:from>
    <xdr:to>
      <xdr:col>50</xdr:col>
      <xdr:colOff>165100</xdr:colOff>
      <xdr:row>37</xdr:row>
      <xdr:rowOff>75871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66998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674</xdr:rowOff>
    </xdr:from>
    <xdr:to>
      <xdr:col>46</xdr:col>
      <xdr:colOff>38100</xdr:colOff>
      <xdr:row>37</xdr:row>
      <xdr:rowOff>102274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93401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62200</xdr:rowOff>
    </xdr:from>
    <xdr:to>
      <xdr:col>41</xdr:col>
      <xdr:colOff>101600</xdr:colOff>
      <xdr:row>34</xdr:row>
      <xdr:rowOff>163800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154927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98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25079</xdr:rowOff>
    </xdr:from>
    <xdr:to>
      <xdr:col>36</xdr:col>
      <xdr:colOff>165100</xdr:colOff>
      <xdr:row>37</xdr:row>
      <xdr:rowOff>126679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6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117806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6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70329</xdr:rowOff>
    </xdr:from>
    <xdr:to>
      <xdr:col>55</xdr:col>
      <xdr:colOff>0</xdr:colOff>
      <xdr:row>57</xdr:row>
      <xdr:rowOff>116259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42979"/>
          <a:ext cx="838200" cy="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70329</xdr:rowOff>
    </xdr:from>
    <xdr:to>
      <xdr:col>50</xdr:col>
      <xdr:colOff>114300</xdr:colOff>
      <xdr:row>58</xdr:row>
      <xdr:rowOff>6169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42979"/>
          <a:ext cx="889000" cy="10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150806</xdr:rowOff>
    </xdr:from>
    <xdr:to>
      <xdr:col>45</xdr:col>
      <xdr:colOff>177800</xdr:colOff>
      <xdr:row>58</xdr:row>
      <xdr:rowOff>6169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23456"/>
          <a:ext cx="889000" cy="2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125422</xdr:rowOff>
    </xdr:from>
    <xdr:to>
      <xdr:col>41</xdr:col>
      <xdr:colOff>50800</xdr:colOff>
      <xdr:row>57</xdr:row>
      <xdr:rowOff>150806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98072"/>
          <a:ext cx="889000" cy="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65459</xdr:rowOff>
    </xdr:from>
    <xdr:to>
      <xdr:col>55</xdr:col>
      <xdr:colOff>50800</xdr:colOff>
      <xdr:row>57</xdr:row>
      <xdr:rowOff>167059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3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43886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1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19529</xdr:rowOff>
    </xdr:from>
    <xdr:to>
      <xdr:col>50</xdr:col>
      <xdr:colOff>165100</xdr:colOff>
      <xdr:row>57</xdr:row>
      <xdr:rowOff>121129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112256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126819</xdr:rowOff>
    </xdr:from>
    <xdr:to>
      <xdr:col>46</xdr:col>
      <xdr:colOff>38100</xdr:colOff>
      <xdr:row>58</xdr:row>
      <xdr:rowOff>56969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48096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100006</xdr:rowOff>
    </xdr:from>
    <xdr:to>
      <xdr:col>41</xdr:col>
      <xdr:colOff>101600</xdr:colOff>
      <xdr:row>58</xdr:row>
      <xdr:rowOff>30156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21283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74622</xdr:rowOff>
    </xdr:from>
    <xdr:to>
      <xdr:col>36</xdr:col>
      <xdr:colOff>165100</xdr:colOff>
      <xdr:row>58</xdr:row>
      <xdr:rowOff>4772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167349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103865</xdr:rowOff>
    </xdr:from>
    <xdr:to>
      <xdr:col>55</xdr:col>
      <xdr:colOff>0</xdr:colOff>
      <xdr:row>78</xdr:row>
      <xdr:rowOff>108948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76965"/>
          <a:ext cx="8382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108948</xdr:rowOff>
    </xdr:from>
    <xdr:to>
      <xdr:col>50</xdr:col>
      <xdr:colOff>114300</xdr:colOff>
      <xdr:row>79</xdr:row>
      <xdr:rowOff>27141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82048"/>
          <a:ext cx="889000" cy="8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27141</xdr:rowOff>
    </xdr:from>
    <xdr:to>
      <xdr:col>45</xdr:col>
      <xdr:colOff>177800</xdr:colOff>
      <xdr:row>79</xdr:row>
      <xdr:rowOff>54400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571691"/>
          <a:ext cx="889000" cy="2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54400</xdr:rowOff>
    </xdr:from>
    <xdr:to>
      <xdr:col>41</xdr:col>
      <xdr:colOff>50800</xdr:colOff>
      <xdr:row>79</xdr:row>
      <xdr:rowOff>82017</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598950"/>
          <a:ext cx="889000" cy="2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53065</xdr:rowOff>
    </xdr:from>
    <xdr:to>
      <xdr:col>55</xdr:col>
      <xdr:colOff>50800</xdr:colOff>
      <xdr:row>78</xdr:row>
      <xdr:rowOff>154665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31492</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0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58148</xdr:rowOff>
    </xdr:from>
    <xdr:to>
      <xdr:col>50</xdr:col>
      <xdr:colOff>165100</xdr:colOff>
      <xdr:row>78</xdr:row>
      <xdr:rowOff>159748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4825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2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147791</xdr:rowOff>
    </xdr:from>
    <xdr:to>
      <xdr:col>46</xdr:col>
      <xdr:colOff>38100</xdr:colOff>
      <xdr:row>79</xdr:row>
      <xdr:rowOff>77941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69068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1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3600</xdr:rowOff>
    </xdr:from>
    <xdr:to>
      <xdr:col>41</xdr:col>
      <xdr:colOff>101600</xdr:colOff>
      <xdr:row>79</xdr:row>
      <xdr:rowOff>105200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96327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31217</xdr:rowOff>
    </xdr:from>
    <xdr:to>
      <xdr:col>36</xdr:col>
      <xdr:colOff>165100</xdr:colOff>
      <xdr:row>79</xdr:row>
      <xdr:rowOff>132817</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7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123944</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66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42185</xdr:rowOff>
    </xdr:from>
    <xdr:to>
      <xdr:col>55</xdr:col>
      <xdr:colOff>0</xdr:colOff>
      <xdr:row>98</xdr:row>
      <xdr:rowOff>54606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844285"/>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32367</xdr:rowOff>
    </xdr:from>
    <xdr:to>
      <xdr:col>50</xdr:col>
      <xdr:colOff>114300</xdr:colOff>
      <xdr:row>98</xdr:row>
      <xdr:rowOff>42185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834467"/>
          <a:ext cx="8890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166326</xdr:rowOff>
    </xdr:from>
    <xdr:to>
      <xdr:col>45</xdr:col>
      <xdr:colOff>177800</xdr:colOff>
      <xdr:row>98</xdr:row>
      <xdr:rowOff>32367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796976"/>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166326</xdr:rowOff>
    </xdr:from>
    <xdr:to>
      <xdr:col>41</xdr:col>
      <xdr:colOff>50800</xdr:colOff>
      <xdr:row>98</xdr:row>
      <xdr:rowOff>1037</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96976"/>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3806</xdr:rowOff>
    </xdr:from>
    <xdr:to>
      <xdr:col>55</xdr:col>
      <xdr:colOff>50800</xdr:colOff>
      <xdr:row>98</xdr:row>
      <xdr:rowOff>105406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153683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162835</xdr:rowOff>
    </xdr:from>
    <xdr:to>
      <xdr:col>50</xdr:col>
      <xdr:colOff>165100</xdr:colOff>
      <xdr:row>98</xdr:row>
      <xdr:rowOff>92985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84112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153017</xdr:rowOff>
    </xdr:from>
    <xdr:to>
      <xdr:col>46</xdr:col>
      <xdr:colOff>38100</xdr:colOff>
      <xdr:row>98</xdr:row>
      <xdr:rowOff>83167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74294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7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115526</xdr:rowOff>
    </xdr:from>
    <xdr:to>
      <xdr:col>41</xdr:col>
      <xdr:colOff>101600</xdr:colOff>
      <xdr:row>98</xdr:row>
      <xdr:rowOff>45676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36803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121687</xdr:rowOff>
    </xdr:from>
    <xdr:to>
      <xdr:col>36</xdr:col>
      <xdr:colOff>165100</xdr:colOff>
      <xdr:row>98</xdr:row>
      <xdr:rowOff>51837</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42964</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51313</xdr:rowOff>
    </xdr:from>
    <xdr:to>
      <xdr:col>85</xdr:col>
      <xdr:colOff>127000</xdr:colOff>
      <xdr:row>39</xdr:row>
      <xdr:rowOff>91808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37863"/>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51313</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737863"/>
          <a:ext cx="8890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97241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89849</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76399"/>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41008</xdr:rowOff>
    </xdr:from>
    <xdr:to>
      <xdr:col>85</xdr:col>
      <xdr:colOff>177800</xdr:colOff>
      <xdr:row>39</xdr:row>
      <xdr:rowOff>142608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513</xdr:rowOff>
    </xdr:from>
    <xdr:to>
      <xdr:col>81</xdr:col>
      <xdr:colOff>101600</xdr:colOff>
      <xdr:row>39</xdr:row>
      <xdr:rowOff>102113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6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118641</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46428" y="646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39049</xdr:rowOff>
    </xdr:from>
    <xdr:to>
      <xdr:col>67</xdr:col>
      <xdr:colOff>101600</xdr:colOff>
      <xdr:row>39</xdr:row>
      <xdr:rowOff>140649</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131776</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1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83255</xdr:rowOff>
    </xdr:from>
    <xdr:to>
      <xdr:col>85</xdr:col>
      <xdr:colOff>127000</xdr:colOff>
      <xdr:row>77</xdr:row>
      <xdr:rowOff>85655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284905"/>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85655</xdr:rowOff>
    </xdr:from>
    <xdr:to>
      <xdr:col>81</xdr:col>
      <xdr:colOff>50800</xdr:colOff>
      <xdr:row>77</xdr:row>
      <xdr:rowOff>101733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287305"/>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82493</xdr:rowOff>
    </xdr:from>
    <xdr:to>
      <xdr:col>76</xdr:col>
      <xdr:colOff>114300</xdr:colOff>
      <xdr:row>77</xdr:row>
      <xdr:rowOff>101733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2841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52336</xdr:rowOff>
    </xdr:from>
    <xdr:to>
      <xdr:col>71</xdr:col>
      <xdr:colOff>177800</xdr:colOff>
      <xdr:row>77</xdr:row>
      <xdr:rowOff>82493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253986"/>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32455</xdr:rowOff>
    </xdr:from>
    <xdr:to>
      <xdr:col>85</xdr:col>
      <xdr:colOff>177800</xdr:colOff>
      <xdr:row>77</xdr:row>
      <xdr:rowOff>134055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2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118832</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4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34855</xdr:rowOff>
    </xdr:from>
    <xdr:to>
      <xdr:col>81</xdr:col>
      <xdr:colOff>101600</xdr:colOff>
      <xdr:row>77</xdr:row>
      <xdr:rowOff>136455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2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127582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3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50933</xdr:rowOff>
    </xdr:from>
    <xdr:to>
      <xdr:col>76</xdr:col>
      <xdr:colOff>165100</xdr:colOff>
      <xdr:row>77</xdr:row>
      <xdr:rowOff>152533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2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143660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3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31693</xdr:rowOff>
    </xdr:from>
    <xdr:to>
      <xdr:col>72</xdr:col>
      <xdr:colOff>38100</xdr:colOff>
      <xdr:row>77</xdr:row>
      <xdr:rowOff>133293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124420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1536</xdr:rowOff>
    </xdr:from>
    <xdr:to>
      <xdr:col>67</xdr:col>
      <xdr:colOff>101600</xdr:colOff>
      <xdr:row>77</xdr:row>
      <xdr:rowOff>103136</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94263</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29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148927</xdr:rowOff>
    </xdr:from>
    <xdr:to>
      <xdr:col>85</xdr:col>
      <xdr:colOff>127000</xdr:colOff>
      <xdr:row>98</xdr:row>
      <xdr:rowOff>164793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951027"/>
          <a:ext cx="838200" cy="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138782</xdr:rowOff>
    </xdr:from>
    <xdr:to>
      <xdr:col>81</xdr:col>
      <xdr:colOff>50800</xdr:colOff>
      <xdr:row>98</xdr:row>
      <xdr:rowOff>148927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940882"/>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138782</xdr:rowOff>
    </xdr:from>
    <xdr:to>
      <xdr:col>76</xdr:col>
      <xdr:colOff>114300</xdr:colOff>
      <xdr:row>98</xdr:row>
      <xdr:rowOff>149099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40882"/>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149099</xdr:rowOff>
    </xdr:from>
    <xdr:to>
      <xdr:col>71</xdr:col>
      <xdr:colOff>177800</xdr:colOff>
      <xdr:row>98</xdr:row>
      <xdr:rowOff>161604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51199"/>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113993</xdr:rowOff>
    </xdr:from>
    <xdr:to>
      <xdr:col>85</xdr:col>
      <xdr:colOff>177800</xdr:colOff>
      <xdr:row>99</xdr:row>
      <xdr:rowOff>44143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28920</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3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98127</xdr:rowOff>
    </xdr:from>
    <xdr:to>
      <xdr:col>81</xdr:col>
      <xdr:colOff>101600</xdr:colOff>
      <xdr:row>99</xdr:row>
      <xdr:rowOff>28277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19404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9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87982</xdr:rowOff>
    </xdr:from>
    <xdr:to>
      <xdr:col>76</xdr:col>
      <xdr:colOff>165100</xdr:colOff>
      <xdr:row>99</xdr:row>
      <xdr:rowOff>18132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9259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98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98299</xdr:rowOff>
    </xdr:from>
    <xdr:to>
      <xdr:col>72</xdr:col>
      <xdr:colOff>38100</xdr:colOff>
      <xdr:row>99</xdr:row>
      <xdr:rowOff>28449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44976</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6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110804</xdr:rowOff>
    </xdr:from>
    <xdr:to>
      <xdr:col>67</xdr:col>
      <xdr:colOff>101600</xdr:colOff>
      <xdr:row>99</xdr:row>
      <xdr:rowOff>40954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32081</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700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49213</xdr:rowOff>
    </xdr:from>
    <xdr:to>
      <xdr:col>116</xdr:col>
      <xdr:colOff>63500</xdr:colOff>
      <xdr:row>34</xdr:row>
      <xdr:rowOff>161608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5878513"/>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25019</xdr:rowOff>
    </xdr:from>
    <xdr:to>
      <xdr:col>111</xdr:col>
      <xdr:colOff>177800</xdr:colOff>
      <xdr:row>34</xdr:row>
      <xdr:rowOff>49213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5854319"/>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89044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25019</xdr:rowOff>
    </xdr:from>
    <xdr:to>
      <xdr:col>107</xdr:col>
      <xdr:colOff>50800</xdr:colOff>
      <xdr:row>34</xdr:row>
      <xdr:rowOff>50927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585431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68280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50927</xdr:rowOff>
    </xdr:from>
    <xdr:to>
      <xdr:col>102</xdr:col>
      <xdr:colOff>114300</xdr:colOff>
      <xdr:row>35</xdr:row>
      <xdr:rowOff>160274</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5880227"/>
          <a:ext cx="889000" cy="28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166197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9415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110808</xdr:rowOff>
    </xdr:from>
    <xdr:to>
      <xdr:col>116</xdr:col>
      <xdr:colOff>114300</xdr:colOff>
      <xdr:row>35</xdr:row>
      <xdr:rowOff>40958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59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133685</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79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169863</xdr:rowOff>
    </xdr:from>
    <xdr:to>
      <xdr:col>112</xdr:col>
      <xdr:colOff>38100</xdr:colOff>
      <xdr:row>34</xdr:row>
      <xdr:rowOff>100013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58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116540</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60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145669</xdr:rowOff>
    </xdr:from>
    <xdr:to>
      <xdr:col>107</xdr:col>
      <xdr:colOff>101600</xdr:colOff>
      <xdr:row>34</xdr:row>
      <xdr:rowOff>75819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92346</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57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127</xdr:rowOff>
    </xdr:from>
    <xdr:to>
      <xdr:col>102</xdr:col>
      <xdr:colOff>165100</xdr:colOff>
      <xdr:row>34</xdr:row>
      <xdr:rowOff>101727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118254</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6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109474</xdr:rowOff>
    </xdr:from>
    <xdr:to>
      <xdr:col>98</xdr:col>
      <xdr:colOff>38100</xdr:colOff>
      <xdr:row>36</xdr:row>
      <xdr:rowOff>39624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56151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8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74810</xdr:rowOff>
    </xdr:from>
    <xdr:to>
      <xdr:col>116</xdr:col>
      <xdr:colOff>63500</xdr:colOff>
      <xdr:row>59</xdr:row>
      <xdr:rowOff>75496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9036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75496</xdr:rowOff>
    </xdr:from>
    <xdr:to>
      <xdr:col>111</xdr:col>
      <xdr:colOff>177800</xdr:colOff>
      <xdr:row>59</xdr:row>
      <xdr:rowOff>75561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9104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75529</xdr:rowOff>
    </xdr:from>
    <xdr:to>
      <xdr:col>107</xdr:col>
      <xdr:colOff>50800</xdr:colOff>
      <xdr:row>59</xdr:row>
      <xdr:rowOff>75561</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91079"/>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74778</xdr:rowOff>
    </xdr:from>
    <xdr:to>
      <xdr:col>102</xdr:col>
      <xdr:colOff>114300</xdr:colOff>
      <xdr:row>59</xdr:row>
      <xdr:rowOff>75529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90328"/>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24010</xdr:rowOff>
    </xdr:from>
    <xdr:to>
      <xdr:col>116</xdr:col>
      <xdr:colOff>114300</xdr:colOff>
      <xdr:row>59</xdr:row>
      <xdr:rowOff>125610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110387</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54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24696</xdr:rowOff>
    </xdr:from>
    <xdr:to>
      <xdr:col>112</xdr:col>
      <xdr:colOff>38100</xdr:colOff>
      <xdr:row>59</xdr:row>
      <xdr:rowOff>126296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4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117423</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232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24761</xdr:rowOff>
    </xdr:from>
    <xdr:to>
      <xdr:col>107</xdr:col>
      <xdr:colOff>101600</xdr:colOff>
      <xdr:row>59</xdr:row>
      <xdr:rowOff>126361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117488</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233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24729</xdr:rowOff>
    </xdr:from>
    <xdr:to>
      <xdr:col>102</xdr:col>
      <xdr:colOff>165100</xdr:colOff>
      <xdr:row>59</xdr:row>
      <xdr:rowOff>126329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4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117456</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233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23978</xdr:rowOff>
    </xdr:from>
    <xdr:to>
      <xdr:col>98</xdr:col>
      <xdr:colOff>38100</xdr:colOff>
      <xdr:row>59</xdr:row>
      <xdr:rowOff>125578</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116705</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23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81910</xdr:rowOff>
    </xdr:from>
    <xdr:to>
      <xdr:col>116</xdr:col>
      <xdr:colOff>63500</xdr:colOff>
      <xdr:row>78</xdr:row>
      <xdr:rowOff>136728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455010"/>
          <a:ext cx="8382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136728</xdr:rowOff>
    </xdr:from>
    <xdr:to>
      <xdr:col>111</xdr:col>
      <xdr:colOff>177800</xdr:colOff>
      <xdr:row>79</xdr:row>
      <xdr:rowOff>15112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509828"/>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15112</xdr:rowOff>
    </xdr:from>
    <xdr:to>
      <xdr:col>107</xdr:col>
      <xdr:colOff>50800</xdr:colOff>
      <xdr:row>79</xdr:row>
      <xdr:rowOff>47825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559662"/>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47825</xdr:rowOff>
    </xdr:from>
    <xdr:to>
      <xdr:col>102</xdr:col>
      <xdr:colOff>114300</xdr:colOff>
      <xdr:row>79</xdr:row>
      <xdr:rowOff>62891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592375"/>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31110</xdr:rowOff>
    </xdr:from>
    <xdr:to>
      <xdr:col>116</xdr:col>
      <xdr:colOff>114300</xdr:colOff>
      <xdr:row>78</xdr:row>
      <xdr:rowOff>132710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4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117487</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31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85928</xdr:rowOff>
    </xdr:from>
    <xdr:to>
      <xdr:col>112</xdr:col>
      <xdr:colOff>38100</xdr:colOff>
      <xdr:row>79</xdr:row>
      <xdr:rowOff>16078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7205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5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135762</xdr:rowOff>
    </xdr:from>
    <xdr:to>
      <xdr:col>107</xdr:col>
      <xdr:colOff>101600</xdr:colOff>
      <xdr:row>79</xdr:row>
      <xdr:rowOff>65912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57039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60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168475</xdr:rowOff>
    </xdr:from>
    <xdr:to>
      <xdr:col>102</xdr:col>
      <xdr:colOff>165100</xdr:colOff>
      <xdr:row>79</xdr:row>
      <xdr:rowOff>98625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5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89752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6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12091</xdr:rowOff>
    </xdr:from>
    <xdr:to>
      <xdr:col>98</xdr:col>
      <xdr:colOff>38100</xdr:colOff>
      <xdr:row>79</xdr:row>
      <xdr:rowOff>113691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5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104818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6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年々扶助費全体が増加しており令和３年度以降は各種給付金の計上も相まって高い水準にある。</a:t>
          </a:r>
        </a:p>
        <a:p>
          <a:r>
            <a:rPr kumimoji="1" lang="ja-JP" altLang="en-US" sz="1300">
              <a:latin typeface="ＭＳ Ｐゴシック" panose="020B0600070205080204" pitchFamily="50" charset="-128"/>
              <a:ea typeface="ＭＳ Ｐゴシック" panose="020B0600070205080204" pitchFamily="50" charset="-128"/>
            </a:rPr>
            <a:t>令和４年度の駅周辺整備事業等の反動減により普通建設事業費は減少したが、今後数年は同程度の水準で推移していくことが予想される。</a:t>
          </a:r>
        </a:p>
        <a:p>
          <a:r>
            <a:rPr kumimoji="1" lang="ja-JP" altLang="en-US" sz="1300">
              <a:latin typeface="ＭＳ Ｐゴシック" panose="020B0600070205080204" pitchFamily="50" charset="-128"/>
              <a:ea typeface="ＭＳ Ｐゴシック" panose="020B0600070205080204" pitchFamily="50" charset="-128"/>
            </a:rPr>
            <a:t>補助費についても一部事務組合の負担金の増により高い水準で推移していくことが予想される。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50,204
48,489
31.14
18,104,044
17,606,440
426,442
11,098,187
6,849,009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14351</xdr:rowOff>
    </xdr:from>
    <xdr:to>
      <xdr:col>24</xdr:col>
      <xdr:colOff>63500</xdr:colOff>
      <xdr:row>38</xdr:row>
      <xdr:rowOff>57404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29451"/>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57404</xdr:rowOff>
    </xdr:from>
    <xdr:to>
      <xdr:col>19</xdr:col>
      <xdr:colOff>177800</xdr:colOff>
      <xdr:row>38</xdr:row>
      <xdr:rowOff>63500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725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59690</xdr:rowOff>
    </xdr:from>
    <xdr:to>
      <xdr:col>15</xdr:col>
      <xdr:colOff>50800</xdr:colOff>
      <xdr:row>38</xdr:row>
      <xdr:rowOff>63500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74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53594</xdr:rowOff>
    </xdr:from>
    <xdr:to>
      <xdr:col>10</xdr:col>
      <xdr:colOff>114300</xdr:colOff>
      <xdr:row>38</xdr:row>
      <xdr:rowOff>59690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6869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135001</xdr:rowOff>
    </xdr:from>
    <xdr:to>
      <xdr:col>24</xdr:col>
      <xdr:colOff>114300</xdr:colOff>
      <xdr:row>38</xdr:row>
      <xdr:rowOff>65151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49928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6604</xdr:rowOff>
    </xdr:from>
    <xdr:to>
      <xdr:col>20</xdr:col>
      <xdr:colOff>38100</xdr:colOff>
      <xdr:row>38</xdr:row>
      <xdr:rowOff>108204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99331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12700</xdr:rowOff>
    </xdr:from>
    <xdr:to>
      <xdr:col>15</xdr:col>
      <xdr:colOff>101600</xdr:colOff>
      <xdr:row>38</xdr:row>
      <xdr:rowOff>114300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105427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8890</xdr:rowOff>
    </xdr:from>
    <xdr:to>
      <xdr:col>10</xdr:col>
      <xdr:colOff>165100</xdr:colOff>
      <xdr:row>38</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101617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2794</xdr:rowOff>
    </xdr:from>
    <xdr:to>
      <xdr:col>6</xdr:col>
      <xdr:colOff>38100</xdr:colOff>
      <xdr:row>38</xdr:row>
      <xdr:rowOff>104394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95521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15498</xdr:rowOff>
    </xdr:from>
    <xdr:to>
      <xdr:col>24</xdr:col>
      <xdr:colOff>63500</xdr:colOff>
      <xdr:row>59</xdr:row>
      <xdr:rowOff>22744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31048"/>
          <a:ext cx="8382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11073</xdr:rowOff>
    </xdr:from>
    <xdr:to>
      <xdr:col>19</xdr:col>
      <xdr:colOff>177800</xdr:colOff>
      <xdr:row>59</xdr:row>
      <xdr:rowOff>15498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26623"/>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22469</xdr:rowOff>
    </xdr:from>
    <xdr:to>
      <xdr:col>15</xdr:col>
      <xdr:colOff>50800</xdr:colOff>
      <xdr:row>59</xdr:row>
      <xdr:rowOff>11073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66569"/>
          <a:ext cx="889000" cy="16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22469</xdr:rowOff>
    </xdr:from>
    <xdr:to>
      <xdr:col>10</xdr:col>
      <xdr:colOff>114300</xdr:colOff>
      <xdr:row>59</xdr:row>
      <xdr:rowOff>17142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66569"/>
          <a:ext cx="889000" cy="16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143394</xdr:rowOff>
    </xdr:from>
    <xdr:to>
      <xdr:col>24</xdr:col>
      <xdr:colOff>114300</xdr:colOff>
      <xdr:row>59</xdr:row>
      <xdr:rowOff>73544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8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58321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136148</xdr:rowOff>
    </xdr:from>
    <xdr:to>
      <xdr:col>20</xdr:col>
      <xdr:colOff>38100</xdr:colOff>
      <xdr:row>59</xdr:row>
      <xdr:rowOff>66298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57425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131723</xdr:rowOff>
    </xdr:from>
    <xdr:to>
      <xdr:col>15</xdr:col>
      <xdr:colOff>101600</xdr:colOff>
      <xdr:row>59</xdr:row>
      <xdr:rowOff>61873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53000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143119</xdr:rowOff>
    </xdr:from>
    <xdr:to>
      <xdr:col>10</xdr:col>
      <xdr:colOff>165100</xdr:colOff>
      <xdr:row>58</xdr:row>
      <xdr:rowOff>73269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64396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0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137792</xdr:rowOff>
    </xdr:from>
    <xdr:to>
      <xdr:col>6</xdr:col>
      <xdr:colOff>38100</xdr:colOff>
      <xdr:row>59</xdr:row>
      <xdr:rowOff>67942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59069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48667</xdr:rowOff>
    </xdr:from>
    <xdr:to>
      <xdr:col>24</xdr:col>
      <xdr:colOff>63500</xdr:colOff>
      <xdr:row>77</xdr:row>
      <xdr:rowOff>75997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50317"/>
          <a:ext cx="838200" cy="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75997</xdr:rowOff>
    </xdr:from>
    <xdr:to>
      <xdr:col>19</xdr:col>
      <xdr:colOff>177800</xdr:colOff>
      <xdr:row>77</xdr:row>
      <xdr:rowOff>112268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77647"/>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109770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112268</xdr:rowOff>
    </xdr:from>
    <xdr:to>
      <xdr:col>15</xdr:col>
      <xdr:colOff>50800</xdr:colOff>
      <xdr:row>79</xdr:row>
      <xdr:rowOff>66839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3918"/>
          <a:ext cx="889000" cy="29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66839</xdr:rowOff>
    </xdr:from>
    <xdr:to>
      <xdr:col>10</xdr:col>
      <xdr:colOff>114300</xdr:colOff>
      <xdr:row>79</xdr:row>
      <xdr:rowOff>114618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11389"/>
          <a:ext cx="889000" cy="4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169317</xdr:rowOff>
    </xdr:from>
    <xdr:to>
      <xdr:col>24</xdr:col>
      <xdr:colOff>114300</xdr:colOff>
      <xdr:row>77</xdr:row>
      <xdr:rowOff>99467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147744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25197</xdr:rowOff>
    </xdr:from>
    <xdr:to>
      <xdr:col>20</xdr:col>
      <xdr:colOff>38100</xdr:colOff>
      <xdr:row>77</xdr:row>
      <xdr:rowOff>126797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117924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61468</xdr:rowOff>
    </xdr:from>
    <xdr:to>
      <xdr:col>15</xdr:col>
      <xdr:colOff>101600</xdr:colOff>
      <xdr:row>77</xdr:row>
      <xdr:rowOff>163068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154195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16039</xdr:rowOff>
    </xdr:from>
    <xdr:to>
      <xdr:col>10</xdr:col>
      <xdr:colOff>165100</xdr:colOff>
      <xdr:row>79</xdr:row>
      <xdr:rowOff>117639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108766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5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63818</xdr:rowOff>
    </xdr:from>
    <xdr:to>
      <xdr:col>6</xdr:col>
      <xdr:colOff>38100</xdr:colOff>
      <xdr:row>79</xdr:row>
      <xdr:rowOff>165418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0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156545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0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137033</xdr:rowOff>
    </xdr:from>
    <xdr:to>
      <xdr:col>24</xdr:col>
      <xdr:colOff>63500</xdr:colOff>
      <xdr:row>97</xdr:row>
      <xdr:rowOff>39726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96233"/>
          <a:ext cx="8382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137033</xdr:rowOff>
    </xdr:from>
    <xdr:to>
      <xdr:col>19</xdr:col>
      <xdr:colOff>177800</xdr:colOff>
      <xdr:row>96</xdr:row>
      <xdr:rowOff>154063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96233"/>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154063</xdr:rowOff>
    </xdr:from>
    <xdr:to>
      <xdr:col>15</xdr:col>
      <xdr:colOff>50800</xdr:colOff>
      <xdr:row>98</xdr:row>
      <xdr:rowOff>126975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13263"/>
          <a:ext cx="889000" cy="3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126975</xdr:rowOff>
    </xdr:from>
    <xdr:to>
      <xdr:col>10</xdr:col>
      <xdr:colOff>114300</xdr:colOff>
      <xdr:row>99</xdr:row>
      <xdr:rowOff>46279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29075"/>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160376</xdr:rowOff>
    </xdr:from>
    <xdr:to>
      <xdr:col>24</xdr:col>
      <xdr:colOff>114300</xdr:colOff>
      <xdr:row>97</xdr:row>
      <xdr:rowOff>90526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75303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86233</xdr:rowOff>
    </xdr:from>
    <xdr:to>
      <xdr:col>20</xdr:col>
      <xdr:colOff>38100</xdr:colOff>
      <xdr:row>97</xdr:row>
      <xdr:rowOff>16383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7510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103263</xdr:rowOff>
    </xdr:from>
    <xdr:to>
      <xdr:col>15</xdr:col>
      <xdr:colOff>101600</xdr:colOff>
      <xdr:row>97</xdr:row>
      <xdr:rowOff>33413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24540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76175</xdr:rowOff>
    </xdr:from>
    <xdr:to>
      <xdr:col>10</xdr:col>
      <xdr:colOff>165100</xdr:colOff>
      <xdr:row>99</xdr:row>
      <xdr:rowOff>6325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168902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166929</xdr:rowOff>
    </xdr:from>
    <xdr:to>
      <xdr:col>6</xdr:col>
      <xdr:colOff>38100</xdr:colOff>
      <xdr:row>99</xdr:row>
      <xdr:rowOff>97079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88206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140462</xdr:rowOff>
    </xdr:from>
    <xdr:to>
      <xdr:col>55</xdr:col>
      <xdr:colOff>0</xdr:colOff>
      <xdr:row>37</xdr:row>
      <xdr:rowOff>146177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8411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59309</xdr:rowOff>
    </xdr:from>
    <xdr:to>
      <xdr:col>50</xdr:col>
      <xdr:colOff>114300</xdr:colOff>
      <xdr:row>37</xdr:row>
      <xdr:rowOff>146177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231509"/>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59309</xdr:rowOff>
    </xdr:from>
    <xdr:to>
      <xdr:col>45</xdr:col>
      <xdr:colOff>177800</xdr:colOff>
      <xdr:row>36</xdr:row>
      <xdr:rowOff>162941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231509"/>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158386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162941</xdr:rowOff>
    </xdr:from>
    <xdr:to>
      <xdr:col>41</xdr:col>
      <xdr:colOff>50800</xdr:colOff>
      <xdr:row>38</xdr:row>
      <xdr:rowOff>38354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335141"/>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89662</xdr:rowOff>
    </xdr:from>
    <xdr:to>
      <xdr:col>55</xdr:col>
      <xdr:colOff>50800</xdr:colOff>
      <xdr:row>38</xdr:row>
      <xdr:rowOff>19812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68089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1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95377</xdr:rowOff>
    </xdr:from>
    <xdr:to>
      <xdr:col>50</xdr:col>
      <xdr:colOff>165100</xdr:colOff>
      <xdr:row>38</xdr:row>
      <xdr:rowOff>25527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16654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3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8509</xdr:rowOff>
    </xdr:from>
    <xdr:to>
      <xdr:col>46</xdr:col>
      <xdr:colOff>38100</xdr:colOff>
      <xdr:row>36</xdr:row>
      <xdr:rowOff>110109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126636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112141</xdr:rowOff>
    </xdr:from>
    <xdr:to>
      <xdr:col>41</xdr:col>
      <xdr:colOff>101600</xdr:colOff>
      <xdr:row>37</xdr:row>
      <xdr:rowOff>42291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58818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05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159004</xdr:rowOff>
    </xdr:from>
    <xdr:to>
      <xdr:col>36</xdr:col>
      <xdr:colOff>165100</xdr:colOff>
      <xdr:row>38</xdr:row>
      <xdr:rowOff>89154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80281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141395</xdr:rowOff>
    </xdr:from>
    <xdr:to>
      <xdr:col>55</xdr:col>
      <xdr:colOff>0</xdr:colOff>
      <xdr:row>58</xdr:row>
      <xdr:rowOff>141948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85495"/>
          <a:ext cx="8382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141319</xdr:rowOff>
    </xdr:from>
    <xdr:to>
      <xdr:col>50</xdr:col>
      <xdr:colOff>114300</xdr:colOff>
      <xdr:row>58</xdr:row>
      <xdr:rowOff>141948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085419"/>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138405</xdr:rowOff>
    </xdr:from>
    <xdr:to>
      <xdr:col>45</xdr:col>
      <xdr:colOff>177800</xdr:colOff>
      <xdr:row>58</xdr:row>
      <xdr:rowOff>141319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82505"/>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129527</xdr:rowOff>
    </xdr:from>
    <xdr:to>
      <xdr:col>41</xdr:col>
      <xdr:colOff>50800</xdr:colOff>
      <xdr:row>58</xdr:row>
      <xdr:rowOff>138405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073627"/>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90595</xdr:rowOff>
    </xdr:from>
    <xdr:to>
      <xdr:col>55</xdr:col>
      <xdr:colOff>50800</xdr:colOff>
      <xdr:row>59</xdr:row>
      <xdr:rowOff>20745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5522</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91148</xdr:rowOff>
    </xdr:from>
    <xdr:to>
      <xdr:col>50</xdr:col>
      <xdr:colOff>165100</xdr:colOff>
      <xdr:row>59</xdr:row>
      <xdr:rowOff>21298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12425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2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90519</xdr:rowOff>
    </xdr:from>
    <xdr:to>
      <xdr:col>46</xdr:col>
      <xdr:colOff>38100</xdr:colOff>
      <xdr:row>59</xdr:row>
      <xdr:rowOff>20669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11796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2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87605</xdr:rowOff>
    </xdr:from>
    <xdr:to>
      <xdr:col>41</xdr:col>
      <xdr:colOff>101600</xdr:colOff>
      <xdr:row>59</xdr:row>
      <xdr:rowOff>17755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8882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2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78727</xdr:rowOff>
    </xdr:from>
    <xdr:to>
      <xdr:col>36</xdr:col>
      <xdr:colOff>165100</xdr:colOff>
      <xdr:row>59</xdr:row>
      <xdr:rowOff>8877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128361</xdr:rowOff>
    </xdr:from>
    <xdr:to>
      <xdr:col>55</xdr:col>
      <xdr:colOff>0</xdr:colOff>
      <xdr:row>77</xdr:row>
      <xdr:rowOff>142055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30011"/>
          <a:ext cx="8382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142055</xdr:rowOff>
    </xdr:from>
    <xdr:to>
      <xdr:col>50</xdr:col>
      <xdr:colOff>114300</xdr:colOff>
      <xdr:row>77</xdr:row>
      <xdr:rowOff>160776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43705"/>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154468</xdr:rowOff>
    </xdr:from>
    <xdr:to>
      <xdr:col>45</xdr:col>
      <xdr:colOff>177800</xdr:colOff>
      <xdr:row>77</xdr:row>
      <xdr:rowOff>160776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56118"/>
          <a:ext cx="889000" cy="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154468</xdr:rowOff>
    </xdr:from>
    <xdr:to>
      <xdr:col>41</xdr:col>
      <xdr:colOff>50800</xdr:colOff>
      <xdr:row>78</xdr:row>
      <xdr:rowOff>60399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56118"/>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77561</xdr:rowOff>
    </xdr:from>
    <xdr:to>
      <xdr:col>55</xdr:col>
      <xdr:colOff>50800</xdr:colOff>
      <xdr:row>78</xdr:row>
      <xdr:rowOff>7711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55988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91255</xdr:rowOff>
    </xdr:from>
    <xdr:to>
      <xdr:col>50</xdr:col>
      <xdr:colOff>165100</xdr:colOff>
      <xdr:row>78</xdr:row>
      <xdr:rowOff>21405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12532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8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109976</xdr:rowOff>
    </xdr:from>
    <xdr:to>
      <xdr:col>46</xdr:col>
      <xdr:colOff>38100</xdr:colOff>
      <xdr:row>78</xdr:row>
      <xdr:rowOff>40126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31253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0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103668</xdr:rowOff>
    </xdr:from>
    <xdr:to>
      <xdr:col>41</xdr:col>
      <xdr:colOff>101600</xdr:colOff>
      <xdr:row>78</xdr:row>
      <xdr:rowOff>33818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24945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9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9599</xdr:rowOff>
    </xdr:from>
    <xdr:to>
      <xdr:col>36</xdr:col>
      <xdr:colOff>165100</xdr:colOff>
      <xdr:row>78</xdr:row>
      <xdr:rowOff>111199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8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102326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7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160389</xdr:rowOff>
    </xdr:from>
    <xdr:to>
      <xdr:col>55</xdr:col>
      <xdr:colOff>0</xdr:colOff>
      <xdr:row>96</xdr:row>
      <xdr:rowOff>77978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48139"/>
          <a:ext cx="8382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160389</xdr:rowOff>
    </xdr:from>
    <xdr:to>
      <xdr:col>50</xdr:col>
      <xdr:colOff>114300</xdr:colOff>
      <xdr:row>97</xdr:row>
      <xdr:rowOff>20332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48139"/>
          <a:ext cx="889000" cy="20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20332</xdr:rowOff>
    </xdr:from>
    <xdr:to>
      <xdr:col>45</xdr:col>
      <xdr:colOff>177800</xdr:colOff>
      <xdr:row>97</xdr:row>
      <xdr:rowOff>63615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50982"/>
          <a:ext cx="889000" cy="4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52299</xdr:rowOff>
    </xdr:from>
    <xdr:to>
      <xdr:col>41</xdr:col>
      <xdr:colOff>50800</xdr:colOff>
      <xdr:row>97</xdr:row>
      <xdr:rowOff>63615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82949"/>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27178</xdr:rowOff>
    </xdr:from>
    <xdr:to>
      <xdr:col>55</xdr:col>
      <xdr:colOff>50800</xdr:colOff>
      <xdr:row>96</xdr:row>
      <xdr:rowOff>128778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50055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109589</xdr:rowOff>
    </xdr:from>
    <xdr:to>
      <xdr:col>50</xdr:col>
      <xdr:colOff>165100</xdr:colOff>
      <xdr:row>96</xdr:row>
      <xdr:rowOff>39739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56266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140982</xdr:rowOff>
    </xdr:from>
    <xdr:to>
      <xdr:col>46</xdr:col>
      <xdr:colOff>38100</xdr:colOff>
      <xdr:row>97</xdr:row>
      <xdr:rowOff>71132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62259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12815</xdr:rowOff>
    </xdr:from>
    <xdr:to>
      <xdr:col>41</xdr:col>
      <xdr:colOff>101600</xdr:colOff>
      <xdr:row>97</xdr:row>
      <xdr:rowOff>114415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105542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xdr:rowOff>
    </xdr:from>
    <xdr:to>
      <xdr:col>36</xdr:col>
      <xdr:colOff>165100</xdr:colOff>
      <xdr:row>97</xdr:row>
      <xdr:rowOff>103099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94226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2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166858</xdr:rowOff>
    </xdr:from>
    <xdr:to>
      <xdr:col>85</xdr:col>
      <xdr:colOff>127000</xdr:colOff>
      <xdr:row>38</xdr:row>
      <xdr:rowOff>22840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105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16256</xdr:rowOff>
    </xdr:from>
    <xdr:to>
      <xdr:col>81</xdr:col>
      <xdr:colOff>50800</xdr:colOff>
      <xdr:row>38</xdr:row>
      <xdr:rowOff>22840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31356"/>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131379</xdr:rowOff>
    </xdr:from>
    <xdr:to>
      <xdr:col>76</xdr:col>
      <xdr:colOff>114300</xdr:colOff>
      <xdr:row>38</xdr:row>
      <xdr:rowOff>16256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75029"/>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120498</xdr:rowOff>
    </xdr:from>
    <xdr:to>
      <xdr:col>71</xdr:col>
      <xdr:colOff>177800</xdr:colOff>
      <xdr:row>37</xdr:row>
      <xdr:rowOff>131379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6414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116058</xdr:rowOff>
    </xdr:from>
    <xdr:to>
      <xdr:col>85</xdr:col>
      <xdr:colOff>177800</xdr:colOff>
      <xdr:row>38</xdr:row>
      <xdr:rowOff>46208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30985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7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143490</xdr:rowOff>
    </xdr:from>
    <xdr:to>
      <xdr:col>81</xdr:col>
      <xdr:colOff>101600</xdr:colOff>
      <xdr:row>38</xdr:row>
      <xdr:rowOff>73640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64767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136906</xdr:rowOff>
    </xdr:from>
    <xdr:to>
      <xdr:col>76</xdr:col>
      <xdr:colOff>165100</xdr:colOff>
      <xdr:row>38</xdr:row>
      <xdr:rowOff>67056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58183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80579</xdr:rowOff>
    </xdr:from>
    <xdr:to>
      <xdr:col>72</xdr:col>
      <xdr:colOff>38100</xdr:colOff>
      <xdr:row>38</xdr:row>
      <xdr:rowOff>10729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1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69698</xdr:rowOff>
    </xdr:from>
    <xdr:to>
      <xdr:col>67</xdr:col>
      <xdr:colOff>101600</xdr:colOff>
      <xdr:row>37</xdr:row>
      <xdr:rowOff>171298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162424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141300</xdr:rowOff>
    </xdr:from>
    <xdr:to>
      <xdr:col>85</xdr:col>
      <xdr:colOff>127000</xdr:colOff>
      <xdr:row>57</xdr:row>
      <xdr:rowOff>147799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13950"/>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147799</xdr:rowOff>
    </xdr:from>
    <xdr:to>
      <xdr:col>81</xdr:col>
      <xdr:colOff>50800</xdr:colOff>
      <xdr:row>58</xdr:row>
      <xdr:rowOff>36340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20449"/>
          <a:ext cx="8890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140794</xdr:rowOff>
    </xdr:from>
    <xdr:to>
      <xdr:col>76</xdr:col>
      <xdr:colOff>114300</xdr:colOff>
      <xdr:row>58</xdr:row>
      <xdr:rowOff>36340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13444"/>
          <a:ext cx="889000" cy="6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140794</xdr:rowOff>
    </xdr:from>
    <xdr:to>
      <xdr:col>71</xdr:col>
      <xdr:colOff>177800</xdr:colOff>
      <xdr:row>57</xdr:row>
      <xdr:rowOff>152404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13444"/>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90500</xdr:rowOff>
    </xdr:from>
    <xdr:to>
      <xdr:col>85</xdr:col>
      <xdr:colOff>177800</xdr:colOff>
      <xdr:row>58</xdr:row>
      <xdr:rowOff>20650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5427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96999</xdr:rowOff>
    </xdr:from>
    <xdr:to>
      <xdr:col>81</xdr:col>
      <xdr:colOff>101600</xdr:colOff>
      <xdr:row>58</xdr:row>
      <xdr:rowOff>27149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18276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6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156990</xdr:rowOff>
    </xdr:from>
    <xdr:to>
      <xdr:col>76</xdr:col>
      <xdr:colOff>165100</xdr:colOff>
      <xdr:row>58</xdr:row>
      <xdr:rowOff>87140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78267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2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89994</xdr:rowOff>
    </xdr:from>
    <xdr:to>
      <xdr:col>72</xdr:col>
      <xdr:colOff>38100</xdr:colOff>
      <xdr:row>58</xdr:row>
      <xdr:rowOff>20144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11271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101604</xdr:rowOff>
    </xdr:from>
    <xdr:to>
      <xdr:col>67</xdr:col>
      <xdr:colOff>101600</xdr:colOff>
      <xdr:row>58</xdr:row>
      <xdr:rowOff>31754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7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22881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6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51313</xdr:rowOff>
    </xdr:from>
    <xdr:to>
      <xdr:col>85</xdr:col>
      <xdr:colOff>127000</xdr:colOff>
      <xdr:row>79</xdr:row>
      <xdr:rowOff>91808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95863"/>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51313</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95863"/>
          <a:ext cx="889000" cy="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97241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6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89849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34399"/>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41008</xdr:rowOff>
    </xdr:from>
    <xdr:to>
      <xdr:col>85</xdr:col>
      <xdr:colOff>177800</xdr:colOff>
      <xdr:row>79</xdr:row>
      <xdr:rowOff>142608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148806</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513</xdr:rowOff>
    </xdr:from>
    <xdr:to>
      <xdr:col>81</xdr:col>
      <xdr:colOff>101600</xdr:colOff>
      <xdr:row>79</xdr:row>
      <xdr:rowOff>102113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118640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32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39049</xdr:rowOff>
    </xdr:from>
    <xdr:to>
      <xdr:col>67</xdr:col>
      <xdr:colOff>101600</xdr:colOff>
      <xdr:row>79</xdr:row>
      <xdr:rowOff>140649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131776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7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83255</xdr:rowOff>
    </xdr:from>
    <xdr:to>
      <xdr:col>85</xdr:col>
      <xdr:colOff>127000</xdr:colOff>
      <xdr:row>97</xdr:row>
      <xdr:rowOff>85655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13905"/>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85655</xdr:rowOff>
    </xdr:from>
    <xdr:to>
      <xdr:col>81</xdr:col>
      <xdr:colOff>50800</xdr:colOff>
      <xdr:row>97</xdr:row>
      <xdr:rowOff>101733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16305"/>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82493</xdr:rowOff>
    </xdr:from>
    <xdr:to>
      <xdr:col>76</xdr:col>
      <xdr:colOff>114300</xdr:colOff>
      <xdr:row>97</xdr:row>
      <xdr:rowOff>101733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7131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52336</xdr:rowOff>
    </xdr:from>
    <xdr:to>
      <xdr:col>71</xdr:col>
      <xdr:colOff>177800</xdr:colOff>
      <xdr:row>97</xdr:row>
      <xdr:rowOff>82493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82986"/>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32455</xdr:rowOff>
    </xdr:from>
    <xdr:to>
      <xdr:col>85</xdr:col>
      <xdr:colOff>177800</xdr:colOff>
      <xdr:row>97</xdr:row>
      <xdr:rowOff>134055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118832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7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34855</xdr:rowOff>
    </xdr:from>
    <xdr:to>
      <xdr:col>81</xdr:col>
      <xdr:colOff>101600</xdr:colOff>
      <xdr:row>97</xdr:row>
      <xdr:rowOff>136455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127582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50933</xdr:rowOff>
    </xdr:from>
    <xdr:to>
      <xdr:col>76</xdr:col>
      <xdr:colOff>165100</xdr:colOff>
      <xdr:row>97</xdr:row>
      <xdr:rowOff>152533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143660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7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31693</xdr:rowOff>
    </xdr:from>
    <xdr:to>
      <xdr:col>72</xdr:col>
      <xdr:colOff>38100</xdr:colOff>
      <xdr:row>97</xdr:row>
      <xdr:rowOff>133293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124420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5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1536</xdr:rowOff>
    </xdr:from>
    <xdr:to>
      <xdr:col>67</xdr:col>
      <xdr:colOff>101600</xdr:colOff>
      <xdr:row>97</xdr:row>
      <xdr:rowOff>103136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94263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2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民生費は国民健康保険事業特別会計繰出金の増により令和４年度よりやや増加している。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土木費は令和４年度の駅周辺整備事業等の反動減により減少したが、今後数年は同程度の水準で推移していくことが予想される。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災害復旧費は令和４年度の大雨に係る災害復旧事業費の反動減により減少した。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純繰越金及び財政調整基金の取崩しにより実質収支は黒字を確保している。</a:t>
          </a:r>
        </a:p>
        <a:p>
          <a:r>
            <a:rPr kumimoji="1" lang="ja-JP" altLang="en-US" sz="1400">
              <a:latin typeface="ＭＳ ゴシック" pitchFamily="49" charset="-128"/>
              <a:ea typeface="ＭＳ ゴシック" pitchFamily="49" charset="-128"/>
            </a:rPr>
            <a:t>財政調整基金残高は、税収等の増により歳計剰余金の積立額等が取崩し額を上回る結果となった、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引き続き黒字を確保していくよう、健全な財政運営を行う。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令和５年度は一部事務組合の負担金の増があり元利償還金が増加した。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都市公園の大規模整備が令和７年度まで予定されており、元利償還金は今後も増加傾向が見込まれる。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を増やさない財政運営により、一般会計等に係る地方債の現在高や公営企業債等繰入見込額は逓減傾向にある。また、財政調整基金、新庁舎建設基金、公共施設等整備基金の残高が増加しているため、充当可能基金も増加傾向にある。しかし、物価高騰等の影響により今後の情勢が不透明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個々の基金では増減にばらつきがあるが、基金全体としては、新庁舎建設基金への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億円の積み立てや公共施設等整備基金への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物価高騰等の影響により今後の情勢が不透明なため、必要な金額を積み立て、必要な時に取り崩せるようにしていく。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新庁舎建設基金：新庁舎建設のため毎年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公共施設等整備基金：公共施設等の整備の財源確保のため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ふるさとづくり基金：ふるさと寄附のため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土地区画整理事業基金：土地区画整理事業の推進のため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職員退職手当基金：退職手当財源確保のため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新庁舎建設基金：新庁舎建設のため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ふるさとづくり基金：ふるさと寄附の減によるもの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職員退職手当基金：今後の退職者に備え、毎年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新庁舎建設基金については今後も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億円積み立てを行っていく。その他の基金は、必要に応じ積立、取崩を行う。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令和５年度は前年度に比べ不用額が少なく決算剰余金が減少したものの、税収等の増により基金残高は増加している。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物価高騰等の影響により今後の情勢が不透明なことに加え、一部事務組合の施設建て替えにより負担金が増加していることから、財政調整基金については一定額を維持していきたい。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18104044</v>
      </c>
      <c r="BO4" s="371"/>
      <c r="BP4" s="371"/>
      <c r="BQ4" s="371"/>
      <c r="BR4" s="371"/>
      <c r="BS4" s="371"/>
      <c r="BT4" s="371"/>
      <c r="BU4" s="372"/>
      <c r="BV4" s="370">
        <v>18853433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3.8</v>
      </c>
      <c r="CU4" s="377"/>
      <c r="CV4" s="377"/>
      <c r="CW4" s="377"/>
      <c r="CX4" s="377"/>
      <c r="CY4" s="377"/>
      <c r="CZ4" s="377"/>
      <c r="DA4" s="378"/>
      <c r="DB4" s="376">
        <v>5.2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17606440</v>
      </c>
      <c r="BO5" s="408"/>
      <c r="BP5" s="408"/>
      <c r="BQ5" s="408"/>
      <c r="BR5" s="408"/>
      <c r="BS5" s="408"/>
      <c r="BT5" s="408"/>
      <c r="BU5" s="409"/>
      <c r="BV5" s="407">
        <v>18112058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88.2</v>
      </c>
      <c r="CU5" s="405"/>
      <c r="CV5" s="405"/>
      <c r="CW5" s="405"/>
      <c r="CX5" s="405"/>
      <c r="CY5" s="405"/>
      <c r="CZ5" s="405"/>
      <c r="DA5" s="406"/>
      <c r="DB5" s="404">
        <v>86.6</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497604</v>
      </c>
      <c r="BO6" s="408"/>
      <c r="BP6" s="408"/>
      <c r="BQ6" s="408"/>
      <c r="BR6" s="408"/>
      <c r="BS6" s="408"/>
      <c r="BT6" s="408"/>
      <c r="BU6" s="409"/>
      <c r="BV6" s="407">
        <v>741375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88.2</v>
      </c>
      <c r="CU6" s="445"/>
      <c r="CV6" s="445"/>
      <c r="CW6" s="445"/>
      <c r="CX6" s="445"/>
      <c r="CY6" s="445"/>
      <c r="CZ6" s="445"/>
      <c r="DA6" s="446"/>
      <c r="DB6" s="444">
        <v>86.6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71162</v>
      </c>
      <c r="BO7" s="408"/>
      <c r="BP7" s="408"/>
      <c r="BQ7" s="408"/>
      <c r="BR7" s="408"/>
      <c r="BS7" s="408"/>
      <c r="BT7" s="408"/>
      <c r="BU7" s="409"/>
      <c r="BV7" s="407">
        <v>183794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11098187</v>
      </c>
      <c r="CU7" s="408"/>
      <c r="CV7" s="408"/>
      <c r="CW7" s="408"/>
      <c r="CX7" s="408"/>
      <c r="CY7" s="408"/>
      <c r="CZ7" s="408"/>
      <c r="DA7" s="409"/>
      <c r="DB7" s="407">
        <v>10815451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426442</v>
      </c>
      <c r="BO8" s="408"/>
      <c r="BP8" s="408"/>
      <c r="BQ8" s="408"/>
      <c r="BR8" s="408"/>
      <c r="BS8" s="408"/>
      <c r="BT8" s="408"/>
      <c r="BU8" s="409"/>
      <c r="BV8" s="407">
        <v>557581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0.87</v>
      </c>
      <c r="CU8" s="448"/>
      <c r="CV8" s="448"/>
      <c r="CW8" s="448"/>
      <c r="CX8" s="448"/>
      <c r="CY8" s="448"/>
      <c r="CZ8" s="448"/>
      <c r="DA8" s="449"/>
      <c r="DB8" s="447">
        <v>0.9</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49596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-131139</v>
      </c>
      <c r="BO9" s="408"/>
      <c r="BP9" s="408"/>
      <c r="BQ9" s="408"/>
      <c r="BR9" s="408"/>
      <c r="BS9" s="408"/>
      <c r="BT9" s="408"/>
      <c r="BU9" s="409"/>
      <c r="BV9" s="407">
        <v>-564378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5.8</v>
      </c>
      <c r="CU9" s="405"/>
      <c r="CV9" s="405"/>
      <c r="CW9" s="405"/>
      <c r="CX9" s="405"/>
      <c r="CY9" s="405"/>
      <c r="CZ9" s="405"/>
      <c r="DA9" s="406"/>
      <c r="DB9" s="404">
        <v>5.7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49230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2283</v>
      </c>
      <c r="BO10" s="408"/>
      <c r="BP10" s="408"/>
      <c r="BQ10" s="408"/>
      <c r="BR10" s="408"/>
      <c r="BS10" s="408"/>
      <c r="BT10" s="408"/>
      <c r="BU10" s="409"/>
      <c r="BV10" s="407">
        <v>2259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50204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52000</v>
      </c>
      <c r="BO12" s="408"/>
      <c r="BP12" s="408"/>
      <c r="BQ12" s="408"/>
      <c r="BR12" s="408"/>
      <c r="BS12" s="408"/>
      <c r="BT12" s="408"/>
      <c r="BU12" s="409"/>
      <c r="BV12" s="407">
        <v>233000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48489</v>
      </c>
      <c r="S13" s="492"/>
      <c r="T13" s="492"/>
      <c r="U13" s="492"/>
      <c r="V13" s="493"/>
      <c r="W13" s="423" t="s">
        <v>131</v>
      </c>
      <c r="X13" s="424"/>
      <c r="Y13" s="424"/>
      <c r="Z13" s="424"/>
      <c r="AA13" s="424"/>
      <c r="AB13" s="414"/>
      <c r="AC13" s="458">
        <v>460</v>
      </c>
      <c r="AD13" s="459"/>
      <c r="AE13" s="459"/>
      <c r="AF13" s="459"/>
      <c r="AG13" s="501"/>
      <c r="AH13" s="458">
        <v>497</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-180856</v>
      </c>
      <c r="BO13" s="408"/>
      <c r="BP13" s="408"/>
      <c r="BQ13" s="408"/>
      <c r="BR13" s="408"/>
      <c r="BS13" s="408"/>
      <c r="BT13" s="408"/>
      <c r="BU13" s="409"/>
      <c r="BV13" s="407">
        <v>-795119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0.3</v>
      </c>
      <c r="CU13" s="405"/>
      <c r="CV13" s="405"/>
      <c r="CW13" s="405"/>
      <c r="CX13" s="405"/>
      <c r="CY13" s="405"/>
      <c r="CZ13" s="405"/>
      <c r="DA13" s="406"/>
      <c r="DB13" s="404">
        <v>-0.1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50283</v>
      </c>
      <c r="S14" s="492"/>
      <c r="T14" s="492"/>
      <c r="U14" s="492"/>
      <c r="V14" s="493"/>
      <c r="W14" s="397"/>
      <c r="X14" s="398"/>
      <c r="Y14" s="398"/>
      <c r="Z14" s="398"/>
      <c r="AA14" s="398"/>
      <c r="AB14" s="387"/>
      <c r="AC14" s="494">
        <v>2</v>
      </c>
      <c r="AD14" s="495"/>
      <c r="AE14" s="495"/>
      <c r="AF14" s="495"/>
      <c r="AG14" s="496"/>
      <c r="AH14" s="494">
        <v>2.1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48623</v>
      </c>
      <c r="S15" s="492"/>
      <c r="T15" s="492"/>
      <c r="U15" s="492"/>
      <c r="V15" s="493"/>
      <c r="W15" s="423" t="s">
        <v>137</v>
      </c>
      <c r="X15" s="424"/>
      <c r="Y15" s="424"/>
      <c r="Z15" s="424"/>
      <c r="AA15" s="424"/>
      <c r="AB15" s="414"/>
      <c r="AC15" s="458">
        <v>9532</v>
      </c>
      <c r="AD15" s="459"/>
      <c r="AE15" s="459"/>
      <c r="AF15" s="459"/>
      <c r="AG15" s="501"/>
      <c r="AH15" s="458">
        <v>9566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7737018</v>
      </c>
      <c r="BO15" s="371"/>
      <c r="BP15" s="371"/>
      <c r="BQ15" s="371"/>
      <c r="BR15" s="371"/>
      <c r="BS15" s="371"/>
      <c r="BT15" s="371"/>
      <c r="BU15" s="372"/>
      <c r="BV15" s="370">
        <v>7400845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40.4</v>
      </c>
      <c r="AD16" s="495"/>
      <c r="AE16" s="495"/>
      <c r="AF16" s="495"/>
      <c r="AG16" s="496"/>
      <c r="AH16" s="494">
        <v>41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8867858</v>
      </c>
      <c r="BO16" s="408"/>
      <c r="BP16" s="408"/>
      <c r="BQ16" s="408"/>
      <c r="BR16" s="408"/>
      <c r="BS16" s="408"/>
      <c r="BT16" s="408"/>
      <c r="BU16" s="409"/>
      <c r="BV16" s="407">
        <v>8548832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13576</v>
      </c>
      <c r="AD17" s="459"/>
      <c r="AE17" s="459"/>
      <c r="AF17" s="459"/>
      <c r="AG17" s="501"/>
      <c r="AH17" s="458">
        <v>13293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9868483</v>
      </c>
      <c r="BO17" s="408"/>
      <c r="BP17" s="408"/>
      <c r="BQ17" s="408"/>
      <c r="BR17" s="408"/>
      <c r="BS17" s="408"/>
      <c r="BT17" s="408"/>
      <c r="BU17" s="409"/>
      <c r="BV17" s="407">
        <v>9402829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31.14</v>
      </c>
      <c r="M18" s="531"/>
      <c r="N18" s="531"/>
      <c r="O18" s="531"/>
      <c r="P18" s="531"/>
      <c r="Q18" s="531"/>
      <c r="R18" s="532"/>
      <c r="S18" s="532"/>
      <c r="T18" s="532"/>
      <c r="U18" s="532"/>
      <c r="V18" s="533"/>
      <c r="W18" s="425"/>
      <c r="X18" s="426"/>
      <c r="Y18" s="426"/>
      <c r="Z18" s="426"/>
      <c r="AA18" s="426"/>
      <c r="AB18" s="417"/>
      <c r="AC18" s="534">
        <v>57.6</v>
      </c>
      <c r="AD18" s="535"/>
      <c r="AE18" s="535"/>
      <c r="AF18" s="535"/>
      <c r="AG18" s="536"/>
      <c r="AH18" s="534">
        <v>56.9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9970227</v>
      </c>
      <c r="BO18" s="408"/>
      <c r="BP18" s="408"/>
      <c r="BQ18" s="408"/>
      <c r="BR18" s="408"/>
      <c r="BS18" s="408"/>
      <c r="BT18" s="408"/>
      <c r="BU18" s="409"/>
      <c r="BV18" s="407">
        <v>9415047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1593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13860325</v>
      </c>
      <c r="BO19" s="408"/>
      <c r="BP19" s="408"/>
      <c r="BQ19" s="408"/>
      <c r="BR19" s="408"/>
      <c r="BS19" s="408"/>
      <c r="BT19" s="408"/>
      <c r="BU19" s="409"/>
      <c r="BV19" s="407">
        <v>14058344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19406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6849009</v>
      </c>
      <c r="BO22" s="371"/>
      <c r="BP22" s="371"/>
      <c r="BQ22" s="371"/>
      <c r="BR22" s="371"/>
      <c r="BS22" s="371"/>
      <c r="BT22" s="371"/>
      <c r="BU22" s="372"/>
      <c r="BV22" s="370">
        <v>7358815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6051449</v>
      </c>
      <c r="BO23" s="408"/>
      <c r="BP23" s="408"/>
      <c r="BQ23" s="408"/>
      <c r="BR23" s="408"/>
      <c r="BS23" s="408"/>
      <c r="BT23" s="408"/>
      <c r="BU23" s="409"/>
      <c r="BV23" s="407">
        <v>6471575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8710</v>
      </c>
      <c r="R24" s="459"/>
      <c r="S24" s="459"/>
      <c r="T24" s="459"/>
      <c r="U24" s="459"/>
      <c r="V24" s="501"/>
      <c r="W24" s="553"/>
      <c r="X24" s="554"/>
      <c r="Y24" s="555"/>
      <c r="Z24" s="457" t="s">
        <v>162</v>
      </c>
      <c r="AA24" s="437"/>
      <c r="AB24" s="437"/>
      <c r="AC24" s="437"/>
      <c r="AD24" s="437"/>
      <c r="AE24" s="437"/>
      <c r="AF24" s="437"/>
      <c r="AG24" s="438"/>
      <c r="AH24" s="458">
        <v>392</v>
      </c>
      <c r="AI24" s="459"/>
      <c r="AJ24" s="459"/>
      <c r="AK24" s="459"/>
      <c r="AL24" s="501"/>
      <c r="AM24" s="458">
        <v>1063888</v>
      </c>
      <c r="AN24" s="459"/>
      <c r="AO24" s="459"/>
      <c r="AP24" s="459"/>
      <c r="AQ24" s="459"/>
      <c r="AR24" s="501"/>
      <c r="AS24" s="458">
        <v>2714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3081493</v>
      </c>
      <c r="BO24" s="408"/>
      <c r="BP24" s="408"/>
      <c r="BQ24" s="408"/>
      <c r="BR24" s="408"/>
      <c r="BS24" s="408"/>
      <c r="BT24" s="408"/>
      <c r="BU24" s="409"/>
      <c r="BV24" s="407">
        <v>3113855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6820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1424929</v>
      </c>
      <c r="BO25" s="371"/>
      <c r="BP25" s="371"/>
      <c r="BQ25" s="371"/>
      <c r="BR25" s="371"/>
      <c r="BS25" s="371"/>
      <c r="BT25" s="371"/>
      <c r="BU25" s="372"/>
      <c r="BV25" s="370">
        <v>1199710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6400</v>
      </c>
      <c r="R26" s="459"/>
      <c r="S26" s="459"/>
      <c r="T26" s="459"/>
      <c r="U26" s="459"/>
      <c r="V26" s="501"/>
      <c r="W26" s="553"/>
      <c r="X26" s="554"/>
      <c r="Y26" s="555"/>
      <c r="Z26" s="457" t="s">
        <v>168</v>
      </c>
      <c r="AA26" s="559"/>
      <c r="AB26" s="559"/>
      <c r="AC26" s="559"/>
      <c r="AD26" s="559"/>
      <c r="AE26" s="559"/>
      <c r="AF26" s="559"/>
      <c r="AG26" s="560"/>
      <c r="AH26" s="458">
        <v>10</v>
      </c>
      <c r="AI26" s="459"/>
      <c r="AJ26" s="459"/>
      <c r="AK26" s="459"/>
      <c r="AL26" s="501"/>
      <c r="AM26" s="458">
        <v>20830</v>
      </c>
      <c r="AN26" s="459"/>
      <c r="AO26" s="459"/>
      <c r="AP26" s="459"/>
      <c r="AQ26" s="459"/>
      <c r="AR26" s="501"/>
      <c r="AS26" s="458">
        <v>2083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3800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399689</v>
      </c>
      <c r="BO27" s="527"/>
      <c r="BP27" s="527"/>
      <c r="BQ27" s="527"/>
      <c r="BR27" s="527"/>
      <c r="BS27" s="527"/>
      <c r="BT27" s="527"/>
      <c r="BU27" s="528"/>
      <c r="BV27" s="526">
        <v>399641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3000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2737681</v>
      </c>
      <c r="BO28" s="371"/>
      <c r="BP28" s="371"/>
      <c r="BQ28" s="371"/>
      <c r="BR28" s="371"/>
      <c r="BS28" s="371"/>
      <c r="BT28" s="371"/>
      <c r="BU28" s="372"/>
      <c r="BV28" s="370">
        <v>2507398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14</v>
      </c>
      <c r="M29" s="459"/>
      <c r="N29" s="459"/>
      <c r="O29" s="459"/>
      <c r="P29" s="501"/>
      <c r="Q29" s="458">
        <v>2721</v>
      </c>
      <c r="R29" s="459"/>
      <c r="S29" s="459"/>
      <c r="T29" s="459"/>
      <c r="U29" s="459"/>
      <c r="V29" s="501"/>
      <c r="W29" s="556"/>
      <c r="X29" s="557"/>
      <c r="Y29" s="558"/>
      <c r="Z29" s="457" t="s">
        <v>177</v>
      </c>
      <c r="AA29" s="437"/>
      <c r="AB29" s="437"/>
      <c r="AC29" s="437"/>
      <c r="AD29" s="437"/>
      <c r="AE29" s="437"/>
      <c r="AF29" s="437"/>
      <c r="AG29" s="438"/>
      <c r="AH29" s="458">
        <v>392</v>
      </c>
      <c r="AI29" s="459"/>
      <c r="AJ29" s="459"/>
      <c r="AK29" s="459"/>
      <c r="AL29" s="501"/>
      <c r="AM29" s="458">
        <v>1063888</v>
      </c>
      <c r="AN29" s="459"/>
      <c r="AO29" s="459"/>
      <c r="AP29" s="459"/>
      <c r="AQ29" s="459"/>
      <c r="AR29" s="501"/>
      <c r="AS29" s="458">
        <v>2714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2301</v>
      </c>
      <c r="BO29" s="408"/>
      <c r="BP29" s="408"/>
      <c r="BQ29" s="408"/>
      <c r="BR29" s="408"/>
      <c r="BS29" s="408"/>
      <c r="BT29" s="408"/>
      <c r="BU29" s="409"/>
      <c r="BV29" s="407">
        <v>2301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4544430</v>
      </c>
      <c r="BO30" s="527"/>
      <c r="BP30" s="527"/>
      <c r="BQ30" s="527"/>
      <c r="BR30" s="527"/>
      <c r="BS30" s="527"/>
      <c r="BT30" s="527"/>
      <c r="BU30" s="528"/>
      <c r="BV30" s="526">
        <v>4304019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知多北部広域連合（一般会計）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半田市土地開発公社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知多北部広域連合（介護保険事業特別会計）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知北平和公園組合（一般会計）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知北平和公園組合（霊園事業特別会計）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東部知多衛生組合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知多中部広域事務組合（一般会計）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知多中部広域事務組合（消防指令センター特別会計）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愛知県後期高齢者医療広域連合（一般会計）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愛知県後期高齢者医療広域連合（後期高齢者医療特別会計）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r0Xl+XivCOUUP5KwDuLPOaQ9MYImvuPyiFXQJVPxRzijdSuMq5URdn3UNyZVp5OyFGZkOoRXzjQ1VFppb3bInA==" saltValue="C8AcaN0cYntlsChn42kr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9000313</v>
      </c>
      <c r="S5" s="613"/>
      <c r="T5" s="613"/>
      <c r="U5" s="613"/>
      <c r="V5" s="613"/>
      <c r="W5" s="613"/>
      <c r="X5" s="613"/>
      <c r="Y5" s="614"/>
      <c r="Z5" s="615">
        <v>49.7</v>
      </c>
      <c r="AA5" s="615"/>
      <c r="AB5" s="615"/>
      <c r="AC5" s="615"/>
      <c r="AD5" s="616">
        <v>8384939</v>
      </c>
      <c r="AE5" s="616"/>
      <c r="AF5" s="616"/>
      <c r="AG5" s="616"/>
      <c r="AH5" s="616"/>
      <c r="AI5" s="616"/>
      <c r="AJ5" s="616"/>
      <c r="AK5" s="616"/>
      <c r="AL5" s="617">
        <v>74.2</v>
      </c>
      <c r="AM5" s="618"/>
      <c r="AN5" s="618"/>
      <c r="AO5" s="619"/>
      <c r="AP5" s="609" t="s">
        <v>216</v>
      </c>
      <c r="AQ5" s="610"/>
      <c r="AR5" s="610"/>
      <c r="AS5" s="610"/>
      <c r="AT5" s="610"/>
      <c r="AU5" s="610"/>
      <c r="AV5" s="610"/>
      <c r="AW5" s="610"/>
      <c r="AX5" s="610"/>
      <c r="AY5" s="610"/>
      <c r="AZ5" s="610"/>
      <c r="BA5" s="610"/>
      <c r="BB5" s="610"/>
      <c r="BC5" s="610"/>
      <c r="BD5" s="610"/>
      <c r="BE5" s="610"/>
      <c r="BF5" s="611"/>
      <c r="BG5" s="623">
        <v>8378271</v>
      </c>
      <c r="BH5" s="624"/>
      <c r="BI5" s="624"/>
      <c r="BJ5" s="624"/>
      <c r="BK5" s="624"/>
      <c r="BL5" s="624"/>
      <c r="BM5" s="624"/>
      <c r="BN5" s="625"/>
      <c r="BO5" s="626">
        <v>93.1</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145830</v>
      </c>
      <c r="S6" s="624"/>
      <c r="T6" s="624"/>
      <c r="U6" s="624"/>
      <c r="V6" s="624"/>
      <c r="W6" s="624"/>
      <c r="X6" s="624"/>
      <c r="Y6" s="625"/>
      <c r="Z6" s="626">
        <v>0.8</v>
      </c>
      <c r="AA6" s="626"/>
      <c r="AB6" s="626"/>
      <c r="AC6" s="626"/>
      <c r="AD6" s="627">
        <v>145830</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8378271</v>
      </c>
      <c r="BH6" s="624"/>
      <c r="BI6" s="624"/>
      <c r="BJ6" s="624"/>
      <c r="BK6" s="624"/>
      <c r="BL6" s="624"/>
      <c r="BM6" s="624"/>
      <c r="BN6" s="625"/>
      <c r="BO6" s="626">
        <v>93.1</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126962</v>
      </c>
      <c r="CS6" s="624"/>
      <c r="CT6" s="624"/>
      <c r="CU6" s="624"/>
      <c r="CV6" s="624"/>
      <c r="CW6" s="624"/>
      <c r="CX6" s="624"/>
      <c r="CY6" s="625"/>
      <c r="CZ6" s="617">
        <v>0.7</v>
      </c>
      <c r="DA6" s="618"/>
      <c r="DB6" s="618"/>
      <c r="DC6" s="634"/>
      <c r="DD6" s="632">
        <v>162</v>
      </c>
      <c r="DE6" s="624"/>
      <c r="DF6" s="624"/>
      <c r="DG6" s="624"/>
      <c r="DH6" s="624"/>
      <c r="DI6" s="624"/>
      <c r="DJ6" s="624"/>
      <c r="DK6" s="624"/>
      <c r="DL6" s="624"/>
      <c r="DM6" s="624"/>
      <c r="DN6" s="624"/>
      <c r="DO6" s="624"/>
      <c r="DP6" s="625"/>
      <c r="DQ6" s="632">
        <v>126962</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3473</v>
      </c>
      <c r="S7" s="624"/>
      <c r="T7" s="624"/>
      <c r="U7" s="624"/>
      <c r="V7" s="624"/>
      <c r="W7" s="624"/>
      <c r="X7" s="624"/>
      <c r="Y7" s="625"/>
      <c r="Z7" s="626">
        <v>0</v>
      </c>
      <c r="AA7" s="626"/>
      <c r="AB7" s="626"/>
      <c r="AC7" s="626"/>
      <c r="AD7" s="627">
        <v>3473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3589558</v>
      </c>
      <c r="BH7" s="624"/>
      <c r="BI7" s="624"/>
      <c r="BJ7" s="624"/>
      <c r="BK7" s="624"/>
      <c r="BL7" s="624"/>
      <c r="BM7" s="624"/>
      <c r="BN7" s="625"/>
      <c r="BO7" s="626">
        <v>39.9</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2340887</v>
      </c>
      <c r="CS7" s="624"/>
      <c r="CT7" s="624"/>
      <c r="CU7" s="624"/>
      <c r="CV7" s="624"/>
      <c r="CW7" s="624"/>
      <c r="CX7" s="624"/>
      <c r="CY7" s="625"/>
      <c r="CZ7" s="626">
        <v>13.3</v>
      </c>
      <c r="DA7" s="626"/>
      <c r="DB7" s="626"/>
      <c r="DC7" s="626"/>
      <c r="DD7" s="632">
        <v>98812</v>
      </c>
      <c r="DE7" s="624"/>
      <c r="DF7" s="624"/>
      <c r="DG7" s="624"/>
      <c r="DH7" s="624"/>
      <c r="DI7" s="624"/>
      <c r="DJ7" s="624"/>
      <c r="DK7" s="624"/>
      <c r="DL7" s="624"/>
      <c r="DM7" s="624"/>
      <c r="DN7" s="624"/>
      <c r="DO7" s="624"/>
      <c r="DP7" s="625"/>
      <c r="DQ7" s="632">
        <v>2177690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72000</v>
      </c>
      <c r="S8" s="624"/>
      <c r="T8" s="624"/>
      <c r="U8" s="624"/>
      <c r="V8" s="624"/>
      <c r="W8" s="624"/>
      <c r="X8" s="624"/>
      <c r="Y8" s="625"/>
      <c r="Z8" s="626">
        <v>0.4</v>
      </c>
      <c r="AA8" s="626"/>
      <c r="AB8" s="626"/>
      <c r="AC8" s="626"/>
      <c r="AD8" s="627">
        <v>72000</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89536</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7363308</v>
      </c>
      <c r="CS8" s="624"/>
      <c r="CT8" s="624"/>
      <c r="CU8" s="624"/>
      <c r="CV8" s="624"/>
      <c r="CW8" s="624"/>
      <c r="CX8" s="624"/>
      <c r="CY8" s="625"/>
      <c r="CZ8" s="626">
        <v>41.8</v>
      </c>
      <c r="DA8" s="626"/>
      <c r="DB8" s="626"/>
      <c r="DC8" s="626"/>
      <c r="DD8" s="632">
        <v>104199</v>
      </c>
      <c r="DE8" s="624"/>
      <c r="DF8" s="624"/>
      <c r="DG8" s="624"/>
      <c r="DH8" s="624"/>
      <c r="DI8" s="624"/>
      <c r="DJ8" s="624"/>
      <c r="DK8" s="624"/>
      <c r="DL8" s="624"/>
      <c r="DM8" s="624"/>
      <c r="DN8" s="624"/>
      <c r="DO8" s="624"/>
      <c r="DP8" s="625"/>
      <c r="DQ8" s="632">
        <v>4667658</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73906</v>
      </c>
      <c r="S9" s="624"/>
      <c r="T9" s="624"/>
      <c r="U9" s="624"/>
      <c r="V9" s="624"/>
      <c r="W9" s="624"/>
      <c r="X9" s="624"/>
      <c r="Y9" s="625"/>
      <c r="Z9" s="626">
        <v>0.4</v>
      </c>
      <c r="AA9" s="626"/>
      <c r="AB9" s="626"/>
      <c r="AC9" s="626"/>
      <c r="AD9" s="627">
        <v>73906</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3137799</v>
      </c>
      <c r="BH9" s="624"/>
      <c r="BI9" s="624"/>
      <c r="BJ9" s="624"/>
      <c r="BK9" s="624"/>
      <c r="BL9" s="624"/>
      <c r="BM9" s="624"/>
      <c r="BN9" s="625"/>
      <c r="BO9" s="626">
        <v>34.9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1462124</v>
      </c>
      <c r="CS9" s="624"/>
      <c r="CT9" s="624"/>
      <c r="CU9" s="624"/>
      <c r="CV9" s="624"/>
      <c r="CW9" s="624"/>
      <c r="CX9" s="624"/>
      <c r="CY9" s="625"/>
      <c r="CZ9" s="626">
        <v>8.3000000000000007</v>
      </c>
      <c r="DA9" s="626"/>
      <c r="DB9" s="626"/>
      <c r="DC9" s="626"/>
      <c r="DD9" s="632">
        <v>4746</v>
      </c>
      <c r="DE9" s="624"/>
      <c r="DF9" s="624"/>
      <c r="DG9" s="624"/>
      <c r="DH9" s="624"/>
      <c r="DI9" s="624"/>
      <c r="DJ9" s="624"/>
      <c r="DK9" s="624"/>
      <c r="DL9" s="624"/>
      <c r="DM9" s="624"/>
      <c r="DN9" s="624"/>
      <c r="DO9" s="624"/>
      <c r="DP9" s="625"/>
      <c r="DQ9" s="632">
        <v>1145162</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123997</v>
      </c>
      <c r="BH10" s="624"/>
      <c r="BI10" s="624"/>
      <c r="BJ10" s="624"/>
      <c r="BK10" s="624"/>
      <c r="BL10" s="624"/>
      <c r="BM10" s="624"/>
      <c r="BN10" s="625"/>
      <c r="BO10" s="626">
        <v>1.4</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32543</v>
      </c>
      <c r="CS10" s="624"/>
      <c r="CT10" s="624"/>
      <c r="CU10" s="624"/>
      <c r="CV10" s="624"/>
      <c r="CW10" s="624"/>
      <c r="CX10" s="624"/>
      <c r="CY10" s="625"/>
      <c r="CZ10" s="626">
        <v>0.2</v>
      </c>
      <c r="DA10" s="626"/>
      <c r="DB10" s="626"/>
      <c r="DC10" s="626"/>
      <c r="DD10" s="632">
        <v>2426</v>
      </c>
      <c r="DE10" s="624"/>
      <c r="DF10" s="624"/>
      <c r="DG10" s="624"/>
      <c r="DH10" s="624"/>
      <c r="DI10" s="624"/>
      <c r="DJ10" s="624"/>
      <c r="DK10" s="624"/>
      <c r="DL10" s="624"/>
      <c r="DM10" s="624"/>
      <c r="DN10" s="624"/>
      <c r="DO10" s="624"/>
      <c r="DP10" s="625"/>
      <c r="DQ10" s="632">
        <v>26558</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1170100</v>
      </c>
      <c r="S11" s="624"/>
      <c r="T11" s="624"/>
      <c r="U11" s="624"/>
      <c r="V11" s="624"/>
      <c r="W11" s="624"/>
      <c r="X11" s="624"/>
      <c r="Y11" s="625"/>
      <c r="Z11" s="628">
        <v>6.5</v>
      </c>
      <c r="AA11" s="629"/>
      <c r="AB11" s="629"/>
      <c r="AC11" s="635"/>
      <c r="AD11" s="632">
        <v>1170100</v>
      </c>
      <c r="AE11" s="624"/>
      <c r="AF11" s="624"/>
      <c r="AG11" s="624"/>
      <c r="AH11" s="624"/>
      <c r="AI11" s="624"/>
      <c r="AJ11" s="624"/>
      <c r="AK11" s="625"/>
      <c r="AL11" s="628">
        <v>10.4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238226</v>
      </c>
      <c r="BH11" s="624"/>
      <c r="BI11" s="624"/>
      <c r="BJ11" s="624"/>
      <c r="BK11" s="624"/>
      <c r="BL11" s="624"/>
      <c r="BM11" s="624"/>
      <c r="BN11" s="625"/>
      <c r="BO11" s="626">
        <v>2.6</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196341</v>
      </c>
      <c r="CS11" s="624"/>
      <c r="CT11" s="624"/>
      <c r="CU11" s="624"/>
      <c r="CV11" s="624"/>
      <c r="CW11" s="624"/>
      <c r="CX11" s="624"/>
      <c r="CY11" s="625"/>
      <c r="CZ11" s="626">
        <v>1.1000000000000001</v>
      </c>
      <c r="DA11" s="626"/>
      <c r="DB11" s="626"/>
      <c r="DC11" s="626"/>
      <c r="DD11" s="632">
        <v>73761</v>
      </c>
      <c r="DE11" s="624"/>
      <c r="DF11" s="624"/>
      <c r="DG11" s="624"/>
      <c r="DH11" s="624"/>
      <c r="DI11" s="624"/>
      <c r="DJ11" s="624"/>
      <c r="DK11" s="624"/>
      <c r="DL11" s="624"/>
      <c r="DM11" s="624"/>
      <c r="DN11" s="624"/>
      <c r="DO11" s="624"/>
      <c r="DP11" s="625"/>
      <c r="DQ11" s="632">
        <v>143717</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4359625</v>
      </c>
      <c r="BH12" s="624"/>
      <c r="BI12" s="624"/>
      <c r="BJ12" s="624"/>
      <c r="BK12" s="624"/>
      <c r="BL12" s="624"/>
      <c r="BM12" s="624"/>
      <c r="BN12" s="625"/>
      <c r="BO12" s="626">
        <v>48.4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401449</v>
      </c>
      <c r="CS12" s="624"/>
      <c r="CT12" s="624"/>
      <c r="CU12" s="624"/>
      <c r="CV12" s="624"/>
      <c r="CW12" s="624"/>
      <c r="CX12" s="624"/>
      <c r="CY12" s="625"/>
      <c r="CZ12" s="626">
        <v>2.2999999999999998</v>
      </c>
      <c r="DA12" s="626"/>
      <c r="DB12" s="626"/>
      <c r="DC12" s="626"/>
      <c r="DD12" s="632" t="s">
        <v>122</v>
      </c>
      <c r="DE12" s="624"/>
      <c r="DF12" s="624"/>
      <c r="DG12" s="624"/>
      <c r="DH12" s="624"/>
      <c r="DI12" s="624"/>
      <c r="DJ12" s="624"/>
      <c r="DK12" s="624"/>
      <c r="DL12" s="624"/>
      <c r="DM12" s="624"/>
      <c r="DN12" s="624"/>
      <c r="DO12" s="624"/>
      <c r="DP12" s="625"/>
      <c r="DQ12" s="632">
        <v>343451</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4303682</v>
      </c>
      <c r="BH13" s="624"/>
      <c r="BI13" s="624"/>
      <c r="BJ13" s="624"/>
      <c r="BK13" s="624"/>
      <c r="BL13" s="624"/>
      <c r="BM13" s="624"/>
      <c r="BN13" s="625"/>
      <c r="BO13" s="626">
        <v>47.8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2271243</v>
      </c>
      <c r="CS13" s="624"/>
      <c r="CT13" s="624"/>
      <c r="CU13" s="624"/>
      <c r="CV13" s="624"/>
      <c r="CW13" s="624"/>
      <c r="CX13" s="624"/>
      <c r="CY13" s="625"/>
      <c r="CZ13" s="626">
        <v>12.9</v>
      </c>
      <c r="DA13" s="626"/>
      <c r="DB13" s="626"/>
      <c r="DC13" s="626"/>
      <c r="DD13" s="632">
        <v>1230002</v>
      </c>
      <c r="DE13" s="624"/>
      <c r="DF13" s="624"/>
      <c r="DG13" s="624"/>
      <c r="DH13" s="624"/>
      <c r="DI13" s="624"/>
      <c r="DJ13" s="624"/>
      <c r="DK13" s="624"/>
      <c r="DL13" s="624"/>
      <c r="DM13" s="624"/>
      <c r="DN13" s="624"/>
      <c r="DO13" s="624"/>
      <c r="DP13" s="625"/>
      <c r="DQ13" s="632">
        <v>1677070</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284</v>
      </c>
      <c r="S14" s="624"/>
      <c r="T14" s="624"/>
      <c r="U14" s="624"/>
      <c r="V14" s="624"/>
      <c r="W14" s="624"/>
      <c r="X14" s="624"/>
      <c r="Y14" s="625"/>
      <c r="Z14" s="626">
        <v>0</v>
      </c>
      <c r="AA14" s="626"/>
      <c r="AB14" s="626"/>
      <c r="AC14" s="626"/>
      <c r="AD14" s="627">
        <v>284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141186</v>
      </c>
      <c r="BH14" s="624"/>
      <c r="BI14" s="624"/>
      <c r="BJ14" s="624"/>
      <c r="BK14" s="624"/>
      <c r="BL14" s="624"/>
      <c r="BM14" s="624"/>
      <c r="BN14" s="625"/>
      <c r="BO14" s="626">
        <v>1.6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660467</v>
      </c>
      <c r="CS14" s="624"/>
      <c r="CT14" s="624"/>
      <c r="CU14" s="624"/>
      <c r="CV14" s="624"/>
      <c r="CW14" s="624"/>
      <c r="CX14" s="624"/>
      <c r="CY14" s="625"/>
      <c r="CZ14" s="626">
        <v>3.8</v>
      </c>
      <c r="DA14" s="626"/>
      <c r="DB14" s="626"/>
      <c r="DC14" s="626"/>
      <c r="DD14" s="632">
        <v>10280</v>
      </c>
      <c r="DE14" s="624"/>
      <c r="DF14" s="624"/>
      <c r="DG14" s="624"/>
      <c r="DH14" s="624"/>
      <c r="DI14" s="624"/>
      <c r="DJ14" s="624"/>
      <c r="DK14" s="624"/>
      <c r="DL14" s="624"/>
      <c r="DM14" s="624"/>
      <c r="DN14" s="624"/>
      <c r="DO14" s="624"/>
      <c r="DP14" s="625"/>
      <c r="DQ14" s="632">
        <v>653060</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287902</v>
      </c>
      <c r="BH15" s="624"/>
      <c r="BI15" s="624"/>
      <c r="BJ15" s="624"/>
      <c r="BK15" s="624"/>
      <c r="BL15" s="624"/>
      <c r="BM15" s="624"/>
      <c r="BN15" s="625"/>
      <c r="BO15" s="626">
        <v>3.2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1927937</v>
      </c>
      <c r="CS15" s="624"/>
      <c r="CT15" s="624"/>
      <c r="CU15" s="624"/>
      <c r="CV15" s="624"/>
      <c r="CW15" s="624"/>
      <c r="CX15" s="624"/>
      <c r="CY15" s="625"/>
      <c r="CZ15" s="626">
        <v>11</v>
      </c>
      <c r="DA15" s="626"/>
      <c r="DB15" s="626"/>
      <c r="DC15" s="626"/>
      <c r="DD15" s="632">
        <v>406524</v>
      </c>
      <c r="DE15" s="624"/>
      <c r="DF15" s="624"/>
      <c r="DG15" s="624"/>
      <c r="DH15" s="624"/>
      <c r="DI15" s="624"/>
      <c r="DJ15" s="624"/>
      <c r="DK15" s="624"/>
      <c r="DL15" s="624"/>
      <c r="DM15" s="624"/>
      <c r="DN15" s="624"/>
      <c r="DO15" s="624"/>
      <c r="DP15" s="625"/>
      <c r="DQ15" s="632">
        <v>1596076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35626</v>
      </c>
      <c r="S16" s="624"/>
      <c r="T16" s="624"/>
      <c r="U16" s="624"/>
      <c r="V16" s="624"/>
      <c r="W16" s="624"/>
      <c r="X16" s="624"/>
      <c r="Y16" s="625"/>
      <c r="Z16" s="626">
        <v>0.2</v>
      </c>
      <c r="AA16" s="626"/>
      <c r="AB16" s="626"/>
      <c r="AC16" s="626"/>
      <c r="AD16" s="627">
        <v>35626</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21761</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3899</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129677</v>
      </c>
      <c r="S17" s="624"/>
      <c r="T17" s="624"/>
      <c r="U17" s="624"/>
      <c r="V17" s="624"/>
      <c r="W17" s="624"/>
      <c r="X17" s="624"/>
      <c r="Y17" s="625"/>
      <c r="Z17" s="626">
        <v>0.7</v>
      </c>
      <c r="AA17" s="626"/>
      <c r="AB17" s="626"/>
      <c r="AC17" s="626"/>
      <c r="AD17" s="627">
        <v>129677</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801418</v>
      </c>
      <c r="CS17" s="624"/>
      <c r="CT17" s="624"/>
      <c r="CU17" s="624"/>
      <c r="CV17" s="624"/>
      <c r="CW17" s="624"/>
      <c r="CX17" s="624"/>
      <c r="CY17" s="625"/>
      <c r="CZ17" s="626">
        <v>4.5999999999999996</v>
      </c>
      <c r="DA17" s="626"/>
      <c r="DB17" s="626"/>
      <c r="DC17" s="626"/>
      <c r="DD17" s="632" t="s">
        <v>122</v>
      </c>
      <c r="DE17" s="624"/>
      <c r="DF17" s="624"/>
      <c r="DG17" s="624"/>
      <c r="DH17" s="624"/>
      <c r="DI17" s="624"/>
      <c r="DJ17" s="624"/>
      <c r="DK17" s="624"/>
      <c r="DL17" s="624"/>
      <c r="DM17" s="624"/>
      <c r="DN17" s="624"/>
      <c r="DO17" s="624"/>
      <c r="DP17" s="625"/>
      <c r="DQ17" s="632">
        <v>801418</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86029</v>
      </c>
      <c r="S18" s="624"/>
      <c r="T18" s="624"/>
      <c r="U18" s="624"/>
      <c r="V18" s="624"/>
      <c r="W18" s="624"/>
      <c r="X18" s="624"/>
      <c r="Y18" s="625"/>
      <c r="Z18" s="626">
        <v>0.5</v>
      </c>
      <c r="AA18" s="626"/>
      <c r="AB18" s="626"/>
      <c r="AC18" s="626"/>
      <c r="AD18" s="627">
        <v>86029</v>
      </c>
      <c r="AE18" s="627"/>
      <c r="AF18" s="627"/>
      <c r="AG18" s="627"/>
      <c r="AH18" s="627"/>
      <c r="AI18" s="627"/>
      <c r="AJ18" s="627"/>
      <c r="AK18" s="627"/>
      <c r="AL18" s="628">
        <v>0.8</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79364</v>
      </c>
      <c r="S19" s="624"/>
      <c r="T19" s="624"/>
      <c r="U19" s="624"/>
      <c r="V19" s="624"/>
      <c r="W19" s="624"/>
      <c r="X19" s="624"/>
      <c r="Y19" s="625"/>
      <c r="Z19" s="626">
        <v>0.4</v>
      </c>
      <c r="AA19" s="626"/>
      <c r="AB19" s="626"/>
      <c r="AC19" s="626"/>
      <c r="AD19" s="627">
        <v>79364</v>
      </c>
      <c r="AE19" s="627"/>
      <c r="AF19" s="627"/>
      <c r="AG19" s="627"/>
      <c r="AH19" s="627"/>
      <c r="AI19" s="627"/>
      <c r="AJ19" s="627"/>
      <c r="AK19" s="627"/>
      <c r="AL19" s="628">
        <v>0.7</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622042</v>
      </c>
      <c r="BH19" s="624"/>
      <c r="BI19" s="624"/>
      <c r="BJ19" s="624"/>
      <c r="BK19" s="624"/>
      <c r="BL19" s="624"/>
      <c r="BM19" s="624"/>
      <c r="BN19" s="625"/>
      <c r="BO19" s="626">
        <v>6.9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6665</v>
      </c>
      <c r="S20" s="624"/>
      <c r="T20" s="624"/>
      <c r="U20" s="624"/>
      <c r="V20" s="624"/>
      <c r="W20" s="624"/>
      <c r="X20" s="624"/>
      <c r="Y20" s="625"/>
      <c r="Z20" s="626">
        <v>0</v>
      </c>
      <c r="AA20" s="626"/>
      <c r="AB20" s="626"/>
      <c r="AC20" s="626"/>
      <c r="AD20" s="627">
        <v>6665</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622042</v>
      </c>
      <c r="BH20" s="624"/>
      <c r="BI20" s="624"/>
      <c r="BJ20" s="624"/>
      <c r="BK20" s="624"/>
      <c r="BL20" s="624"/>
      <c r="BM20" s="624"/>
      <c r="BN20" s="625"/>
      <c r="BO20" s="626">
        <v>6.9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17606440</v>
      </c>
      <c r="CS20" s="624"/>
      <c r="CT20" s="624"/>
      <c r="CU20" s="624"/>
      <c r="CV20" s="624"/>
      <c r="CW20" s="624"/>
      <c r="CX20" s="624"/>
      <c r="CY20" s="625"/>
      <c r="CZ20" s="626">
        <v>100</v>
      </c>
      <c r="DA20" s="626"/>
      <c r="DB20" s="626"/>
      <c r="DC20" s="626"/>
      <c r="DD20" s="632">
        <v>1930912</v>
      </c>
      <c r="DE20" s="624"/>
      <c r="DF20" s="624"/>
      <c r="DG20" s="624"/>
      <c r="DH20" s="624"/>
      <c r="DI20" s="624"/>
      <c r="DJ20" s="624"/>
      <c r="DK20" s="624"/>
      <c r="DL20" s="624"/>
      <c r="DM20" s="624"/>
      <c r="DN20" s="624"/>
      <c r="DO20" s="624"/>
      <c r="DP20" s="625"/>
      <c r="DQ20" s="632">
        <v>13362721</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1219526</v>
      </c>
      <c r="S21" s="624"/>
      <c r="T21" s="624"/>
      <c r="U21" s="624"/>
      <c r="V21" s="624"/>
      <c r="W21" s="624"/>
      <c r="X21" s="624"/>
      <c r="Y21" s="625"/>
      <c r="Z21" s="626">
        <v>6.7</v>
      </c>
      <c r="AA21" s="626"/>
      <c r="AB21" s="626"/>
      <c r="AC21" s="626"/>
      <c r="AD21" s="627">
        <v>1130840</v>
      </c>
      <c r="AE21" s="627"/>
      <c r="AF21" s="627"/>
      <c r="AG21" s="627"/>
      <c r="AH21" s="627"/>
      <c r="AI21" s="627"/>
      <c r="AJ21" s="627"/>
      <c r="AK21" s="627"/>
      <c r="AL21" s="628">
        <v>10</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6668</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1130840</v>
      </c>
      <c r="S22" s="624"/>
      <c r="T22" s="624"/>
      <c r="U22" s="624"/>
      <c r="V22" s="624"/>
      <c r="W22" s="624"/>
      <c r="X22" s="624"/>
      <c r="Y22" s="625"/>
      <c r="Z22" s="626">
        <v>6.2</v>
      </c>
      <c r="AA22" s="626"/>
      <c r="AB22" s="626"/>
      <c r="AC22" s="626"/>
      <c r="AD22" s="627">
        <v>1130840</v>
      </c>
      <c r="AE22" s="627"/>
      <c r="AF22" s="627"/>
      <c r="AG22" s="627"/>
      <c r="AH22" s="627"/>
      <c r="AI22" s="627"/>
      <c r="AJ22" s="627"/>
      <c r="AK22" s="627"/>
      <c r="AL22" s="628">
        <v>10</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88686</v>
      </c>
      <c r="S23" s="624"/>
      <c r="T23" s="624"/>
      <c r="U23" s="624"/>
      <c r="V23" s="624"/>
      <c r="W23" s="624"/>
      <c r="X23" s="624"/>
      <c r="Y23" s="625"/>
      <c r="Z23" s="626">
        <v>0.5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615374</v>
      </c>
      <c r="BH23" s="624"/>
      <c r="BI23" s="624"/>
      <c r="BJ23" s="624"/>
      <c r="BK23" s="624"/>
      <c r="BL23" s="624"/>
      <c r="BM23" s="624"/>
      <c r="BN23" s="625"/>
      <c r="BO23" s="626">
        <v>6.8</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7788023</v>
      </c>
      <c r="CS24" s="613"/>
      <c r="CT24" s="613"/>
      <c r="CU24" s="613"/>
      <c r="CV24" s="613"/>
      <c r="CW24" s="613"/>
      <c r="CX24" s="613"/>
      <c r="CY24" s="614"/>
      <c r="CZ24" s="617">
        <v>44.2</v>
      </c>
      <c r="DA24" s="618"/>
      <c r="DB24" s="618"/>
      <c r="DC24" s="634"/>
      <c r="DD24" s="653">
        <v>5339184</v>
      </c>
      <c r="DE24" s="613"/>
      <c r="DF24" s="613"/>
      <c r="DG24" s="613"/>
      <c r="DH24" s="613"/>
      <c r="DI24" s="613"/>
      <c r="DJ24" s="613"/>
      <c r="DK24" s="614"/>
      <c r="DL24" s="653">
        <v>4961414</v>
      </c>
      <c r="DM24" s="613"/>
      <c r="DN24" s="613"/>
      <c r="DO24" s="613"/>
      <c r="DP24" s="613"/>
      <c r="DQ24" s="613"/>
      <c r="DR24" s="613"/>
      <c r="DS24" s="613"/>
      <c r="DT24" s="613"/>
      <c r="DU24" s="613"/>
      <c r="DV24" s="614"/>
      <c r="DW24" s="617">
        <v>43.9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11936764</v>
      </c>
      <c r="S25" s="624"/>
      <c r="T25" s="624"/>
      <c r="U25" s="624"/>
      <c r="V25" s="624"/>
      <c r="W25" s="624"/>
      <c r="X25" s="624"/>
      <c r="Y25" s="625"/>
      <c r="Z25" s="626">
        <v>65.900000000000006</v>
      </c>
      <c r="AA25" s="626"/>
      <c r="AB25" s="626"/>
      <c r="AC25" s="626"/>
      <c r="AD25" s="627">
        <v>11232704</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3296944</v>
      </c>
      <c r="CS25" s="656"/>
      <c r="CT25" s="656"/>
      <c r="CU25" s="656"/>
      <c r="CV25" s="656"/>
      <c r="CW25" s="656"/>
      <c r="CX25" s="656"/>
      <c r="CY25" s="657"/>
      <c r="CZ25" s="628">
        <v>18.7</v>
      </c>
      <c r="DA25" s="654"/>
      <c r="DB25" s="654"/>
      <c r="DC25" s="658"/>
      <c r="DD25" s="632">
        <v>2870589</v>
      </c>
      <c r="DE25" s="656"/>
      <c r="DF25" s="656"/>
      <c r="DG25" s="656"/>
      <c r="DH25" s="656"/>
      <c r="DI25" s="656"/>
      <c r="DJ25" s="656"/>
      <c r="DK25" s="657"/>
      <c r="DL25" s="632">
        <v>2859606</v>
      </c>
      <c r="DM25" s="656"/>
      <c r="DN25" s="656"/>
      <c r="DO25" s="656"/>
      <c r="DP25" s="656"/>
      <c r="DQ25" s="656"/>
      <c r="DR25" s="656"/>
      <c r="DS25" s="656"/>
      <c r="DT25" s="656"/>
      <c r="DU25" s="656"/>
      <c r="DV25" s="657"/>
      <c r="DW25" s="628">
        <v>25.3</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5722</v>
      </c>
      <c r="S26" s="624"/>
      <c r="T26" s="624"/>
      <c r="U26" s="624"/>
      <c r="V26" s="624"/>
      <c r="W26" s="624"/>
      <c r="X26" s="624"/>
      <c r="Y26" s="625"/>
      <c r="Z26" s="626">
        <v>0</v>
      </c>
      <c r="AA26" s="626"/>
      <c r="AB26" s="626"/>
      <c r="AC26" s="626"/>
      <c r="AD26" s="627">
        <v>5722</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1905146</v>
      </c>
      <c r="CS26" s="624"/>
      <c r="CT26" s="624"/>
      <c r="CU26" s="624"/>
      <c r="CV26" s="624"/>
      <c r="CW26" s="624"/>
      <c r="CX26" s="624"/>
      <c r="CY26" s="625"/>
      <c r="CZ26" s="628">
        <v>10.8</v>
      </c>
      <c r="DA26" s="654"/>
      <c r="DB26" s="654"/>
      <c r="DC26" s="658"/>
      <c r="DD26" s="632">
        <v>1670752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6905</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9000313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3689661</v>
      </c>
      <c r="CS27" s="656"/>
      <c r="CT27" s="656"/>
      <c r="CU27" s="656"/>
      <c r="CV27" s="656"/>
      <c r="CW27" s="656"/>
      <c r="CX27" s="656"/>
      <c r="CY27" s="657"/>
      <c r="CZ27" s="628">
        <v>21</v>
      </c>
      <c r="DA27" s="654"/>
      <c r="DB27" s="654"/>
      <c r="DC27" s="658"/>
      <c r="DD27" s="632">
        <v>1667177</v>
      </c>
      <c r="DE27" s="656"/>
      <c r="DF27" s="656"/>
      <c r="DG27" s="656"/>
      <c r="DH27" s="656"/>
      <c r="DI27" s="656"/>
      <c r="DJ27" s="656"/>
      <c r="DK27" s="657"/>
      <c r="DL27" s="632">
        <v>1300390</v>
      </c>
      <c r="DM27" s="656"/>
      <c r="DN27" s="656"/>
      <c r="DO27" s="656"/>
      <c r="DP27" s="656"/>
      <c r="DQ27" s="656"/>
      <c r="DR27" s="656"/>
      <c r="DS27" s="656"/>
      <c r="DT27" s="656"/>
      <c r="DU27" s="656"/>
      <c r="DV27" s="657"/>
      <c r="DW27" s="628">
        <v>11.5</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159619</v>
      </c>
      <c r="S28" s="624"/>
      <c r="T28" s="624"/>
      <c r="U28" s="624"/>
      <c r="V28" s="624"/>
      <c r="W28" s="624"/>
      <c r="X28" s="624"/>
      <c r="Y28" s="625"/>
      <c r="Z28" s="626">
        <v>0.9</v>
      </c>
      <c r="AA28" s="626"/>
      <c r="AB28" s="626"/>
      <c r="AC28" s="626"/>
      <c r="AD28" s="627">
        <v>27315</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801418</v>
      </c>
      <c r="CS28" s="624"/>
      <c r="CT28" s="624"/>
      <c r="CU28" s="624"/>
      <c r="CV28" s="624"/>
      <c r="CW28" s="624"/>
      <c r="CX28" s="624"/>
      <c r="CY28" s="625"/>
      <c r="CZ28" s="628">
        <v>4.5999999999999996</v>
      </c>
      <c r="DA28" s="654"/>
      <c r="DB28" s="654"/>
      <c r="DC28" s="658"/>
      <c r="DD28" s="632">
        <v>801418</v>
      </c>
      <c r="DE28" s="624"/>
      <c r="DF28" s="624"/>
      <c r="DG28" s="624"/>
      <c r="DH28" s="624"/>
      <c r="DI28" s="624"/>
      <c r="DJ28" s="624"/>
      <c r="DK28" s="625"/>
      <c r="DL28" s="632">
        <v>801418</v>
      </c>
      <c r="DM28" s="624"/>
      <c r="DN28" s="624"/>
      <c r="DO28" s="624"/>
      <c r="DP28" s="624"/>
      <c r="DQ28" s="624"/>
      <c r="DR28" s="624"/>
      <c r="DS28" s="624"/>
      <c r="DT28" s="624"/>
      <c r="DU28" s="624"/>
      <c r="DV28" s="625"/>
      <c r="DW28" s="628">
        <v>7.1</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104102</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801418</v>
      </c>
      <c r="CS29" s="656"/>
      <c r="CT29" s="656"/>
      <c r="CU29" s="656"/>
      <c r="CV29" s="656"/>
      <c r="CW29" s="656"/>
      <c r="CX29" s="656"/>
      <c r="CY29" s="657"/>
      <c r="CZ29" s="628">
        <v>4.5999999999999996</v>
      </c>
      <c r="DA29" s="654"/>
      <c r="DB29" s="654"/>
      <c r="DC29" s="658"/>
      <c r="DD29" s="632">
        <v>801418</v>
      </c>
      <c r="DE29" s="656"/>
      <c r="DF29" s="656"/>
      <c r="DG29" s="656"/>
      <c r="DH29" s="656"/>
      <c r="DI29" s="656"/>
      <c r="DJ29" s="656"/>
      <c r="DK29" s="657"/>
      <c r="DL29" s="632">
        <v>801418</v>
      </c>
      <c r="DM29" s="656"/>
      <c r="DN29" s="656"/>
      <c r="DO29" s="656"/>
      <c r="DP29" s="656"/>
      <c r="DQ29" s="656"/>
      <c r="DR29" s="656"/>
      <c r="DS29" s="656"/>
      <c r="DT29" s="656"/>
      <c r="DU29" s="656"/>
      <c r="DV29" s="657"/>
      <c r="DW29" s="628">
        <v>7.1</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2337764</v>
      </c>
      <c r="S30" s="624"/>
      <c r="T30" s="624"/>
      <c r="U30" s="624"/>
      <c r="V30" s="624"/>
      <c r="W30" s="624"/>
      <c r="X30" s="624"/>
      <c r="Y30" s="625"/>
      <c r="Z30" s="626">
        <v>12.9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776006</v>
      </c>
      <c r="CS30" s="624"/>
      <c r="CT30" s="624"/>
      <c r="CU30" s="624"/>
      <c r="CV30" s="624"/>
      <c r="CW30" s="624"/>
      <c r="CX30" s="624"/>
      <c r="CY30" s="625"/>
      <c r="CZ30" s="628">
        <v>4.4000000000000004</v>
      </c>
      <c r="DA30" s="654"/>
      <c r="DB30" s="654"/>
      <c r="DC30" s="658"/>
      <c r="DD30" s="632">
        <v>776006</v>
      </c>
      <c r="DE30" s="624"/>
      <c r="DF30" s="624"/>
      <c r="DG30" s="624"/>
      <c r="DH30" s="624"/>
      <c r="DI30" s="624"/>
      <c r="DJ30" s="624"/>
      <c r="DK30" s="625"/>
      <c r="DL30" s="632">
        <v>776006</v>
      </c>
      <c r="DM30" s="624"/>
      <c r="DN30" s="624"/>
      <c r="DO30" s="624"/>
      <c r="DP30" s="624"/>
      <c r="DQ30" s="624"/>
      <c r="DR30" s="624"/>
      <c r="DS30" s="624"/>
      <c r="DT30" s="624"/>
      <c r="DU30" s="624"/>
      <c r="DV30" s="625"/>
      <c r="DW30" s="628">
        <v>6.9</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98.5</v>
      </c>
      <c r="BN31" s="667"/>
      <c r="BO31" s="667"/>
      <c r="BP31" s="667"/>
      <c r="BQ31" s="668"/>
      <c r="BR31" s="679">
        <v>99.4</v>
      </c>
      <c r="BS31" s="667"/>
      <c r="BT31" s="667"/>
      <c r="BU31" s="667"/>
      <c r="BV31" s="667"/>
      <c r="BW31" s="667"/>
      <c r="BX31" s="618">
        <v>98.4</v>
      </c>
      <c r="BY31" s="667"/>
      <c r="BZ31" s="667"/>
      <c r="CA31" s="667"/>
      <c r="CB31" s="668"/>
      <c r="CD31" s="661"/>
      <c r="CE31" s="662"/>
      <c r="CF31" s="620" t="s">
        <v>300</v>
      </c>
      <c r="CG31" s="621"/>
      <c r="CH31" s="621"/>
      <c r="CI31" s="621"/>
      <c r="CJ31" s="621"/>
      <c r="CK31" s="621"/>
      <c r="CL31" s="621"/>
      <c r="CM31" s="621"/>
      <c r="CN31" s="621"/>
      <c r="CO31" s="621"/>
      <c r="CP31" s="621"/>
      <c r="CQ31" s="622"/>
      <c r="CR31" s="623">
        <v>25412</v>
      </c>
      <c r="CS31" s="656"/>
      <c r="CT31" s="656"/>
      <c r="CU31" s="656"/>
      <c r="CV31" s="656"/>
      <c r="CW31" s="656"/>
      <c r="CX31" s="656"/>
      <c r="CY31" s="657"/>
      <c r="CZ31" s="628">
        <v>0.1</v>
      </c>
      <c r="DA31" s="654"/>
      <c r="DB31" s="654"/>
      <c r="DC31" s="658"/>
      <c r="DD31" s="632">
        <v>25412</v>
      </c>
      <c r="DE31" s="656"/>
      <c r="DF31" s="656"/>
      <c r="DG31" s="656"/>
      <c r="DH31" s="656"/>
      <c r="DI31" s="656"/>
      <c r="DJ31" s="656"/>
      <c r="DK31" s="657"/>
      <c r="DL31" s="632">
        <v>25412</v>
      </c>
      <c r="DM31" s="656"/>
      <c r="DN31" s="656"/>
      <c r="DO31" s="656"/>
      <c r="DP31" s="656"/>
      <c r="DQ31" s="656"/>
      <c r="DR31" s="656"/>
      <c r="DS31" s="656"/>
      <c r="DT31" s="656"/>
      <c r="DU31" s="656"/>
      <c r="DV31" s="657"/>
      <c r="DW31" s="628">
        <v>0.2</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1176154</v>
      </c>
      <c r="S32" s="624"/>
      <c r="T32" s="624"/>
      <c r="U32" s="624"/>
      <c r="V32" s="624"/>
      <c r="W32" s="624"/>
      <c r="X32" s="624"/>
      <c r="Y32" s="625"/>
      <c r="Z32" s="626">
        <v>6.5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6"/>
      <c r="BI32" s="656"/>
      <c r="BJ32" s="656"/>
      <c r="BK32" s="656"/>
      <c r="BL32" s="656"/>
      <c r="BM32" s="629">
        <v>97.5</v>
      </c>
      <c r="BN32" s="656"/>
      <c r="BO32" s="656"/>
      <c r="BP32" s="656"/>
      <c r="BQ32" s="678"/>
      <c r="BR32" s="680">
        <v>99.2</v>
      </c>
      <c r="BS32" s="656"/>
      <c r="BT32" s="656"/>
      <c r="BU32" s="656"/>
      <c r="BV32" s="656"/>
      <c r="BW32" s="656"/>
      <c r="BX32" s="629">
        <v>97.5</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73433</v>
      </c>
      <c r="S33" s="624"/>
      <c r="T33" s="624"/>
      <c r="U33" s="624"/>
      <c r="V33" s="624"/>
      <c r="W33" s="624"/>
      <c r="X33" s="624"/>
      <c r="Y33" s="625"/>
      <c r="Z33" s="626">
        <v>0.4</v>
      </c>
      <c r="AA33" s="626"/>
      <c r="AB33" s="626"/>
      <c r="AC33" s="626"/>
      <c r="AD33" s="627">
        <v>19218</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99.2</v>
      </c>
      <c r="BN33" s="682"/>
      <c r="BO33" s="682"/>
      <c r="BP33" s="682"/>
      <c r="BQ33" s="684"/>
      <c r="BR33" s="681">
        <v>99.6</v>
      </c>
      <c r="BS33" s="682"/>
      <c r="BT33" s="682"/>
      <c r="BU33" s="682"/>
      <c r="BV33" s="682"/>
      <c r="BW33" s="682"/>
      <c r="BX33" s="683">
        <v>99.2</v>
      </c>
      <c r="BY33" s="682"/>
      <c r="BZ33" s="682"/>
      <c r="CA33" s="682"/>
      <c r="CB33" s="684"/>
      <c r="CD33" s="620" t="s">
        <v>307</v>
      </c>
      <c r="CE33" s="621"/>
      <c r="CF33" s="621"/>
      <c r="CG33" s="621"/>
      <c r="CH33" s="621"/>
      <c r="CI33" s="621"/>
      <c r="CJ33" s="621"/>
      <c r="CK33" s="621"/>
      <c r="CL33" s="621"/>
      <c r="CM33" s="621"/>
      <c r="CN33" s="621"/>
      <c r="CO33" s="621"/>
      <c r="CP33" s="621"/>
      <c r="CQ33" s="622"/>
      <c r="CR33" s="623">
        <v>7865744</v>
      </c>
      <c r="CS33" s="656"/>
      <c r="CT33" s="656"/>
      <c r="CU33" s="656"/>
      <c r="CV33" s="656"/>
      <c r="CW33" s="656"/>
      <c r="CX33" s="656"/>
      <c r="CY33" s="657"/>
      <c r="CZ33" s="628">
        <v>44.7</v>
      </c>
      <c r="DA33" s="654"/>
      <c r="DB33" s="654"/>
      <c r="DC33" s="658"/>
      <c r="DD33" s="632">
        <v>6776622</v>
      </c>
      <c r="DE33" s="656"/>
      <c r="DF33" s="656"/>
      <c r="DG33" s="656"/>
      <c r="DH33" s="656"/>
      <c r="DI33" s="656"/>
      <c r="DJ33" s="656"/>
      <c r="DK33" s="657"/>
      <c r="DL33" s="632">
        <v>5008813</v>
      </c>
      <c r="DM33" s="656"/>
      <c r="DN33" s="656"/>
      <c r="DO33" s="656"/>
      <c r="DP33" s="656"/>
      <c r="DQ33" s="656"/>
      <c r="DR33" s="656"/>
      <c r="DS33" s="656"/>
      <c r="DT33" s="656"/>
      <c r="DU33" s="656"/>
      <c r="DV33" s="657"/>
      <c r="DW33" s="628">
        <v>44.3</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312660</v>
      </c>
      <c r="S34" s="624"/>
      <c r="T34" s="624"/>
      <c r="U34" s="624"/>
      <c r="V34" s="624"/>
      <c r="W34" s="624"/>
      <c r="X34" s="624"/>
      <c r="Y34" s="625"/>
      <c r="Z34" s="626">
        <v>1.7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2681888</v>
      </c>
      <c r="CS34" s="624"/>
      <c r="CT34" s="624"/>
      <c r="CU34" s="624"/>
      <c r="CV34" s="624"/>
      <c r="CW34" s="624"/>
      <c r="CX34" s="624"/>
      <c r="CY34" s="625"/>
      <c r="CZ34" s="628">
        <v>15.2</v>
      </c>
      <c r="DA34" s="654"/>
      <c r="DB34" s="654"/>
      <c r="DC34" s="658"/>
      <c r="DD34" s="632">
        <v>2018850</v>
      </c>
      <c r="DE34" s="624"/>
      <c r="DF34" s="624"/>
      <c r="DG34" s="624"/>
      <c r="DH34" s="624"/>
      <c r="DI34" s="624"/>
      <c r="DJ34" s="624"/>
      <c r="DK34" s="625"/>
      <c r="DL34" s="632">
        <v>1854757</v>
      </c>
      <c r="DM34" s="624"/>
      <c r="DN34" s="624"/>
      <c r="DO34" s="624"/>
      <c r="DP34" s="624"/>
      <c r="DQ34" s="624"/>
      <c r="DR34" s="624"/>
      <c r="DS34" s="624"/>
      <c r="DT34" s="624"/>
      <c r="DU34" s="624"/>
      <c r="DV34" s="625"/>
      <c r="DW34" s="628">
        <v>16.399999999999999</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495937</v>
      </c>
      <c r="S35" s="624"/>
      <c r="T35" s="624"/>
      <c r="U35" s="624"/>
      <c r="V35" s="624"/>
      <c r="W35" s="624"/>
      <c r="X35" s="624"/>
      <c r="Y35" s="625"/>
      <c r="Z35" s="626">
        <v>2.7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96252</v>
      </c>
      <c r="CS35" s="656"/>
      <c r="CT35" s="656"/>
      <c r="CU35" s="656"/>
      <c r="CV35" s="656"/>
      <c r="CW35" s="656"/>
      <c r="CX35" s="656"/>
      <c r="CY35" s="657"/>
      <c r="CZ35" s="628">
        <v>0.5</v>
      </c>
      <c r="DA35" s="654"/>
      <c r="DB35" s="654"/>
      <c r="DC35" s="658"/>
      <c r="DD35" s="632">
        <v>80874</v>
      </c>
      <c r="DE35" s="656"/>
      <c r="DF35" s="656"/>
      <c r="DG35" s="656"/>
      <c r="DH35" s="656"/>
      <c r="DI35" s="656"/>
      <c r="DJ35" s="656"/>
      <c r="DK35" s="657"/>
      <c r="DL35" s="632">
        <v>80874</v>
      </c>
      <c r="DM35" s="656"/>
      <c r="DN35" s="656"/>
      <c r="DO35" s="656"/>
      <c r="DP35" s="656"/>
      <c r="DQ35" s="656"/>
      <c r="DR35" s="656"/>
      <c r="DS35" s="656"/>
      <c r="DT35" s="656"/>
      <c r="DU35" s="656"/>
      <c r="DV35" s="657"/>
      <c r="DW35" s="628">
        <v>0.7</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461375</v>
      </c>
      <c r="S36" s="624"/>
      <c r="T36" s="624"/>
      <c r="U36" s="624"/>
      <c r="V36" s="624"/>
      <c r="W36" s="624"/>
      <c r="X36" s="624"/>
      <c r="Y36" s="625"/>
      <c r="Z36" s="626">
        <v>2.5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1762724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23387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3051137</v>
      </c>
      <c r="CS36" s="624"/>
      <c r="CT36" s="624"/>
      <c r="CU36" s="624"/>
      <c r="CV36" s="624"/>
      <c r="CW36" s="624"/>
      <c r="CX36" s="624"/>
      <c r="CY36" s="625"/>
      <c r="CZ36" s="628">
        <v>17.3</v>
      </c>
      <c r="DA36" s="654"/>
      <c r="DB36" s="654"/>
      <c r="DC36" s="658"/>
      <c r="DD36" s="632">
        <v>2938589</v>
      </c>
      <c r="DE36" s="624"/>
      <c r="DF36" s="624"/>
      <c r="DG36" s="624"/>
      <c r="DH36" s="624"/>
      <c r="DI36" s="624"/>
      <c r="DJ36" s="624"/>
      <c r="DK36" s="625"/>
      <c r="DL36" s="632">
        <v>2205019</v>
      </c>
      <c r="DM36" s="624"/>
      <c r="DN36" s="624"/>
      <c r="DO36" s="624"/>
      <c r="DP36" s="624"/>
      <c r="DQ36" s="624"/>
      <c r="DR36" s="624"/>
      <c r="DS36" s="624"/>
      <c r="DT36" s="624"/>
      <c r="DU36" s="624"/>
      <c r="DV36" s="625"/>
      <c r="DW36" s="628">
        <v>19.5</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767409</v>
      </c>
      <c r="S37" s="624"/>
      <c r="T37" s="624"/>
      <c r="U37" s="624"/>
      <c r="V37" s="624"/>
      <c r="W37" s="624"/>
      <c r="X37" s="624"/>
      <c r="Y37" s="625"/>
      <c r="Z37" s="626">
        <v>4.2</v>
      </c>
      <c r="AA37" s="626"/>
      <c r="AB37" s="626"/>
      <c r="AC37" s="626"/>
      <c r="AD37" s="627">
        <v>15113</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622200</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9119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1747892</v>
      </c>
      <c r="CS37" s="656"/>
      <c r="CT37" s="656"/>
      <c r="CU37" s="656"/>
      <c r="CV37" s="656"/>
      <c r="CW37" s="656"/>
      <c r="CX37" s="656"/>
      <c r="CY37" s="657"/>
      <c r="CZ37" s="628">
        <v>9.9</v>
      </c>
      <c r="DA37" s="654"/>
      <c r="DB37" s="654"/>
      <c r="DC37" s="658"/>
      <c r="DD37" s="632">
        <v>1747892</v>
      </c>
      <c r="DE37" s="656"/>
      <c r="DF37" s="656"/>
      <c r="DG37" s="656"/>
      <c r="DH37" s="656"/>
      <c r="DI37" s="656"/>
      <c r="DJ37" s="656"/>
      <c r="DK37" s="657"/>
      <c r="DL37" s="632">
        <v>1704216</v>
      </c>
      <c r="DM37" s="656"/>
      <c r="DN37" s="656"/>
      <c r="DO37" s="656"/>
      <c r="DP37" s="656"/>
      <c r="DQ37" s="656"/>
      <c r="DR37" s="656"/>
      <c r="DS37" s="656"/>
      <c r="DT37" s="656"/>
      <c r="DU37" s="656"/>
      <c r="DV37" s="657"/>
      <c r="DW37" s="628">
        <v>15.1</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266200</v>
      </c>
      <c r="S38" s="624"/>
      <c r="T38" s="624"/>
      <c r="U38" s="624"/>
      <c r="V38" s="624"/>
      <c r="W38" s="624"/>
      <c r="X38" s="624"/>
      <c r="Y38" s="625"/>
      <c r="Z38" s="626">
        <v>1.5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9546</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5313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1130978</v>
      </c>
      <c r="CS38" s="624"/>
      <c r="CT38" s="624"/>
      <c r="CU38" s="624"/>
      <c r="CV38" s="624"/>
      <c r="CW38" s="624"/>
      <c r="CX38" s="624"/>
      <c r="CY38" s="625"/>
      <c r="CZ38" s="628">
        <v>6.4</v>
      </c>
      <c r="DA38" s="654"/>
      <c r="DB38" s="654"/>
      <c r="DC38" s="658"/>
      <c r="DD38" s="632">
        <v>886049</v>
      </c>
      <c r="DE38" s="624"/>
      <c r="DF38" s="624"/>
      <c r="DG38" s="624"/>
      <c r="DH38" s="624"/>
      <c r="DI38" s="624"/>
      <c r="DJ38" s="624"/>
      <c r="DK38" s="625"/>
      <c r="DL38" s="632">
        <v>868163</v>
      </c>
      <c r="DM38" s="624"/>
      <c r="DN38" s="624"/>
      <c r="DO38" s="624"/>
      <c r="DP38" s="624"/>
      <c r="DQ38" s="624"/>
      <c r="DR38" s="624"/>
      <c r="DS38" s="624"/>
      <c r="DT38" s="624"/>
      <c r="DU38" s="624"/>
      <c r="DV38" s="625"/>
      <c r="DW38" s="628">
        <v>7.7</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8146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673447</v>
      </c>
      <c r="CS39" s="656"/>
      <c r="CT39" s="656"/>
      <c r="CU39" s="656"/>
      <c r="CV39" s="656"/>
      <c r="CW39" s="656"/>
      <c r="CX39" s="656"/>
      <c r="CY39" s="657"/>
      <c r="CZ39" s="628">
        <v>3.8</v>
      </c>
      <c r="DA39" s="654"/>
      <c r="DB39" s="654"/>
      <c r="DC39" s="658"/>
      <c r="DD39" s="632">
        <v>657218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107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232042</v>
      </c>
      <c r="CS40" s="624"/>
      <c r="CT40" s="624"/>
      <c r="CU40" s="624"/>
      <c r="CV40" s="624"/>
      <c r="CW40" s="624"/>
      <c r="CX40" s="624"/>
      <c r="CY40" s="625"/>
      <c r="CZ40" s="628">
        <v>1.3</v>
      </c>
      <c r="DA40" s="654"/>
      <c r="DB40" s="654"/>
      <c r="DC40" s="658"/>
      <c r="DD40" s="632">
        <v>195042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18104044</v>
      </c>
      <c r="S41" s="696"/>
      <c r="T41" s="696"/>
      <c r="U41" s="696"/>
      <c r="V41" s="696"/>
      <c r="W41" s="696"/>
      <c r="X41" s="696"/>
      <c r="Y41" s="700"/>
      <c r="Z41" s="701">
        <v>100</v>
      </c>
      <c r="AA41" s="701"/>
      <c r="AB41" s="701"/>
      <c r="AC41" s="701"/>
      <c r="AD41" s="702">
        <v>11300072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493830</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637148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1952673</v>
      </c>
      <c r="CS42" s="656"/>
      <c r="CT42" s="656"/>
      <c r="CU42" s="656"/>
      <c r="CV42" s="656"/>
      <c r="CW42" s="656"/>
      <c r="CX42" s="656"/>
      <c r="CY42" s="657"/>
      <c r="CZ42" s="628">
        <v>11.1</v>
      </c>
      <c r="DA42" s="654"/>
      <c r="DB42" s="654"/>
      <c r="DC42" s="658"/>
      <c r="DD42" s="632">
        <v>1246915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92986</v>
      </c>
      <c r="CS43" s="656"/>
      <c r="CT43" s="656"/>
      <c r="CU43" s="656"/>
      <c r="CV43" s="656"/>
      <c r="CW43" s="656"/>
      <c r="CX43" s="656"/>
      <c r="CY43" s="657"/>
      <c r="CZ43" s="628">
        <v>0.5</v>
      </c>
      <c r="DA43" s="654"/>
      <c r="DB43" s="654"/>
      <c r="DC43" s="658"/>
      <c r="DD43" s="632">
        <v>92986</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1930912</v>
      </c>
      <c r="CS44" s="624"/>
      <c r="CT44" s="624"/>
      <c r="CU44" s="624"/>
      <c r="CV44" s="624"/>
      <c r="CW44" s="624"/>
      <c r="CX44" s="624"/>
      <c r="CY44" s="625"/>
      <c r="CZ44" s="628">
        <v>11</v>
      </c>
      <c r="DA44" s="629"/>
      <c r="DB44" s="629"/>
      <c r="DC44" s="635"/>
      <c r="DD44" s="632">
        <v>1243016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822295</v>
      </c>
      <c r="CS45" s="656"/>
      <c r="CT45" s="656"/>
      <c r="CU45" s="656"/>
      <c r="CV45" s="656"/>
      <c r="CW45" s="656"/>
      <c r="CX45" s="656"/>
      <c r="CY45" s="657"/>
      <c r="CZ45" s="628">
        <v>4.7</v>
      </c>
      <c r="DA45" s="654"/>
      <c r="DB45" s="654"/>
      <c r="DC45" s="658"/>
      <c r="DD45" s="632">
        <v>230018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1104593</v>
      </c>
      <c r="CS46" s="624"/>
      <c r="CT46" s="624"/>
      <c r="CU46" s="624"/>
      <c r="CV46" s="624"/>
      <c r="CW46" s="624"/>
      <c r="CX46" s="624"/>
      <c r="CY46" s="625"/>
      <c r="CZ46" s="628">
        <v>6.3</v>
      </c>
      <c r="DA46" s="629"/>
      <c r="DB46" s="629"/>
      <c r="DC46" s="635"/>
      <c r="DD46" s="632">
        <v>1008974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21761</v>
      </c>
      <c r="CS47" s="656"/>
      <c r="CT47" s="656"/>
      <c r="CU47" s="656"/>
      <c r="CV47" s="656"/>
      <c r="CW47" s="656"/>
      <c r="CX47" s="656"/>
      <c r="CY47" s="657"/>
      <c r="CZ47" s="628">
        <v>0.1</v>
      </c>
      <c r="DA47" s="654"/>
      <c r="DB47" s="654"/>
      <c r="DC47" s="658"/>
      <c r="DD47" s="632">
        <v>3899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17606440</v>
      </c>
      <c r="CS49" s="682"/>
      <c r="CT49" s="682"/>
      <c r="CU49" s="682"/>
      <c r="CV49" s="682"/>
      <c r="CW49" s="682"/>
      <c r="CX49" s="682"/>
      <c r="CY49" s="711"/>
      <c r="CZ49" s="703">
        <v>100</v>
      </c>
      <c r="DA49" s="712"/>
      <c r="DB49" s="712"/>
      <c r="DC49" s="713"/>
      <c r="DD49" s="714">
        <v>13362721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tZtsOwtnnuUGnk8Kjua+YlkEfAdPbLCU5opZ9y+0XZOqcTCyUTIWxAwSsOapPvL+lDCWSY5Dwd87z95ndQ9gQ==" saltValue="Nf05Dre58q2tbIxHZO6U7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18104</v>
      </c>
      <c r="R7" s="753"/>
      <c r="S7" s="753"/>
      <c r="T7" s="753"/>
      <c r="U7" s="753"/>
      <c r="V7" s="753">
        <v>17606</v>
      </c>
      <c r="W7" s="753"/>
      <c r="X7" s="753"/>
      <c r="Y7" s="753"/>
      <c r="Z7" s="753"/>
      <c r="AA7" s="753">
        <v>498</v>
      </c>
      <c r="AB7" s="753"/>
      <c r="AC7" s="753"/>
      <c r="AD7" s="753"/>
      <c r="AE7" s="754"/>
      <c r="AF7" s="755">
        <v>426</v>
      </c>
      <c r="AG7" s="756"/>
      <c r="AH7" s="756"/>
      <c r="AI7" s="756"/>
      <c r="AJ7" s="757"/>
      <c r="AK7" s="758">
        <v>496</v>
      </c>
      <c r="AL7" s="759"/>
      <c r="AM7" s="759"/>
      <c r="AN7" s="759"/>
      <c r="AO7" s="759"/>
      <c r="AP7" s="759">
        <v>6849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-2</v>
      </c>
      <c r="CI7" s="744"/>
      <c r="CJ7" s="744"/>
      <c r="CK7" s="744"/>
      <c r="CL7" s="745"/>
      <c r="CM7" s="743">
        <v>92</v>
      </c>
      <c r="CN7" s="744"/>
      <c r="CO7" s="744"/>
      <c r="CP7" s="744"/>
      <c r="CQ7" s="745"/>
      <c r="CR7" s="743">
        <v>1</v>
      </c>
      <c r="CS7" s="744"/>
      <c r="CT7" s="744"/>
      <c r="CU7" s="744"/>
      <c r="CV7" s="745"/>
      <c r="CW7" s="743" t="s">
        <v>560</v>
      </c>
      <c r="CX7" s="744"/>
      <c r="CY7" s="744"/>
      <c r="CZ7" s="744"/>
      <c r="DA7" s="745"/>
      <c r="DB7" s="743" t="s">
        <v>560</v>
      </c>
      <c r="DC7" s="744"/>
      <c r="DD7" s="744"/>
      <c r="DE7" s="744"/>
      <c r="DF7" s="745"/>
      <c r="DG7" s="743">
        <v>92</v>
      </c>
      <c r="DH7" s="744"/>
      <c r="DI7" s="744"/>
      <c r="DJ7" s="744"/>
      <c r="DK7" s="745"/>
      <c r="DL7" s="743" t="s">
        <v>560</v>
      </c>
      <c r="DM7" s="744"/>
      <c r="DN7" s="744"/>
      <c r="DO7" s="744"/>
      <c r="DP7" s="745"/>
      <c r="DQ7" s="743" t="s">
        <v>560</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t="s">
        <v>560</v>
      </c>
      <c r="AB8" s="784"/>
      <c r="AC8" s="784"/>
      <c r="AD8" s="784"/>
      <c r="AE8" s="785"/>
      <c r="AF8" s="786" t="s">
        <v>122</v>
      </c>
      <c r="AG8" s="787"/>
      <c r="AH8" s="787"/>
      <c r="AI8" s="787"/>
      <c r="AJ8" s="788"/>
      <c r="AK8" s="769" t="s">
        <v>560</v>
      </c>
      <c r="AL8" s="770"/>
      <c r="AM8" s="770"/>
      <c r="AN8" s="770"/>
      <c r="AO8" s="770"/>
      <c r="AP8" s="770" t="s">
        <v>560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18104</v>
      </c>
      <c r="R23" s="793"/>
      <c r="S23" s="793"/>
      <c r="T23" s="793"/>
      <c r="U23" s="793"/>
      <c r="V23" s="793">
        <v>17606</v>
      </c>
      <c r="W23" s="793"/>
      <c r="X23" s="793"/>
      <c r="Y23" s="793"/>
      <c r="Z23" s="793"/>
      <c r="AA23" s="793">
        <v>498</v>
      </c>
      <c r="AB23" s="793"/>
      <c r="AC23" s="793"/>
      <c r="AD23" s="793"/>
      <c r="AE23" s="794"/>
      <c r="AF23" s="795">
        <v>426</v>
      </c>
      <c r="AG23" s="793"/>
      <c r="AH23" s="793"/>
      <c r="AI23" s="793"/>
      <c r="AJ23" s="796"/>
      <c r="AK23" s="797"/>
      <c r="AL23" s="798"/>
      <c r="AM23" s="798"/>
      <c r="AN23" s="798"/>
      <c r="AO23" s="798"/>
      <c r="AP23" s="793">
        <v>6849</v>
      </c>
      <c r="AQ23" s="793"/>
      <c r="AR23" s="793"/>
      <c r="AS23" s="793"/>
      <c r="AT23" s="793"/>
      <c r="AU23" s="809"/>
      <c r="AV23" s="809"/>
      <c r="AW23" s="809"/>
      <c r="AX23" s="809"/>
      <c r="AY23" s="810"/>
      <c r="AZ23" s="811" t="s">
        <v>560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4448</v>
      </c>
      <c r="R28" s="823"/>
      <c r="S28" s="823"/>
      <c r="T28" s="823"/>
      <c r="U28" s="823"/>
      <c r="V28" s="823">
        <v>4425</v>
      </c>
      <c r="W28" s="823"/>
      <c r="X28" s="823"/>
      <c r="Y28" s="823"/>
      <c r="Z28" s="823"/>
      <c r="AA28" s="823">
        <v>23</v>
      </c>
      <c r="AB28" s="823"/>
      <c r="AC28" s="823"/>
      <c r="AD28" s="823"/>
      <c r="AE28" s="824"/>
      <c r="AF28" s="825">
        <v>23</v>
      </c>
      <c r="AG28" s="823"/>
      <c r="AH28" s="823"/>
      <c r="AI28" s="823"/>
      <c r="AJ28" s="826"/>
      <c r="AK28" s="827">
        <v>453</v>
      </c>
      <c r="AL28" s="828"/>
      <c r="AM28" s="828"/>
      <c r="AN28" s="828"/>
      <c r="AO28" s="828"/>
      <c r="AP28" s="828" t="s">
        <v>560</v>
      </c>
      <c r="AQ28" s="828"/>
      <c r="AR28" s="828"/>
      <c r="AS28" s="828"/>
      <c r="AT28" s="828"/>
      <c r="AU28" s="828" t="s">
        <v>560</v>
      </c>
      <c r="AV28" s="828"/>
      <c r="AW28" s="828"/>
      <c r="AX28" s="828"/>
      <c r="AY28" s="828"/>
      <c r="AZ28" s="829" t="s">
        <v>560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800</v>
      </c>
      <c r="R29" s="784"/>
      <c r="S29" s="784"/>
      <c r="T29" s="784"/>
      <c r="U29" s="784"/>
      <c r="V29" s="784">
        <v>800</v>
      </c>
      <c r="W29" s="784"/>
      <c r="X29" s="784"/>
      <c r="Y29" s="784"/>
      <c r="Z29" s="784"/>
      <c r="AA29" s="784">
        <v>1</v>
      </c>
      <c r="AB29" s="784"/>
      <c r="AC29" s="784"/>
      <c r="AD29" s="784"/>
      <c r="AE29" s="785"/>
      <c r="AF29" s="786">
        <v>1</v>
      </c>
      <c r="AG29" s="787"/>
      <c r="AH29" s="787"/>
      <c r="AI29" s="787"/>
      <c r="AJ29" s="788"/>
      <c r="AK29" s="834">
        <v>118</v>
      </c>
      <c r="AL29" s="830"/>
      <c r="AM29" s="830"/>
      <c r="AN29" s="830"/>
      <c r="AO29" s="830"/>
      <c r="AP29" s="830" t="s">
        <v>560</v>
      </c>
      <c r="AQ29" s="830"/>
      <c r="AR29" s="830"/>
      <c r="AS29" s="830"/>
      <c r="AT29" s="830"/>
      <c r="AU29" s="830" t="s">
        <v>560</v>
      </c>
      <c r="AV29" s="830"/>
      <c r="AW29" s="830"/>
      <c r="AX29" s="830"/>
      <c r="AY29" s="830"/>
      <c r="AZ29" s="831" t="s">
        <v>560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920</v>
      </c>
      <c r="R30" s="784"/>
      <c r="S30" s="784"/>
      <c r="T30" s="784"/>
      <c r="U30" s="784"/>
      <c r="V30" s="784">
        <v>789</v>
      </c>
      <c r="W30" s="784"/>
      <c r="X30" s="784"/>
      <c r="Y30" s="784"/>
      <c r="Z30" s="784"/>
      <c r="AA30" s="784">
        <v>131</v>
      </c>
      <c r="AB30" s="784"/>
      <c r="AC30" s="784"/>
      <c r="AD30" s="784"/>
      <c r="AE30" s="785"/>
      <c r="AF30" s="786">
        <v>1236</v>
      </c>
      <c r="AG30" s="787"/>
      <c r="AH30" s="787"/>
      <c r="AI30" s="787"/>
      <c r="AJ30" s="788"/>
      <c r="AK30" s="834">
        <v>10</v>
      </c>
      <c r="AL30" s="830"/>
      <c r="AM30" s="830"/>
      <c r="AN30" s="830"/>
      <c r="AO30" s="830"/>
      <c r="AP30" s="830">
        <v>10</v>
      </c>
      <c r="AQ30" s="830"/>
      <c r="AR30" s="830"/>
      <c r="AS30" s="830"/>
      <c r="AT30" s="830"/>
      <c r="AU30" s="830" t="s">
        <v>560</v>
      </c>
      <c r="AV30" s="830"/>
      <c r="AW30" s="830"/>
      <c r="AX30" s="830"/>
      <c r="AY30" s="830"/>
      <c r="AZ30" s="831" t="s">
        <v>560</v>
      </c>
      <c r="BA30" s="831"/>
      <c r="BB30" s="831"/>
      <c r="BC30" s="831"/>
      <c r="BD30" s="831"/>
      <c r="BE30" s="832" t="s">
        <v>392</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1281</v>
      </c>
      <c r="R31" s="784"/>
      <c r="S31" s="784"/>
      <c r="T31" s="784"/>
      <c r="U31" s="784"/>
      <c r="V31" s="784">
        <v>1285</v>
      </c>
      <c r="W31" s="784"/>
      <c r="X31" s="784"/>
      <c r="Y31" s="784"/>
      <c r="Z31" s="784"/>
      <c r="AA31" s="784">
        <v>-4</v>
      </c>
      <c r="AB31" s="784"/>
      <c r="AC31" s="784"/>
      <c r="AD31" s="784"/>
      <c r="AE31" s="785"/>
      <c r="AF31" s="786">
        <v>104</v>
      </c>
      <c r="AG31" s="787"/>
      <c r="AH31" s="787"/>
      <c r="AI31" s="787"/>
      <c r="AJ31" s="788"/>
      <c r="AK31" s="834">
        <v>622</v>
      </c>
      <c r="AL31" s="830"/>
      <c r="AM31" s="830"/>
      <c r="AN31" s="830"/>
      <c r="AO31" s="830"/>
      <c r="AP31" s="830">
        <v>5879</v>
      </c>
      <c r="AQ31" s="830"/>
      <c r="AR31" s="830"/>
      <c r="AS31" s="830"/>
      <c r="AT31" s="830"/>
      <c r="AU31" s="830">
        <v>2910</v>
      </c>
      <c r="AV31" s="830"/>
      <c r="AW31" s="830"/>
      <c r="AX31" s="830"/>
      <c r="AY31" s="830"/>
      <c r="AZ31" s="831" t="s">
        <v>560</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1364</v>
      </c>
      <c r="AG63" s="844"/>
      <c r="AH63" s="844"/>
      <c r="AI63" s="844"/>
      <c r="AJ63" s="845"/>
      <c r="AK63" s="846"/>
      <c r="AL63" s="841"/>
      <c r="AM63" s="841"/>
      <c r="AN63" s="841"/>
      <c r="AO63" s="841"/>
      <c r="AP63" s="844">
        <v>5889</v>
      </c>
      <c r="AQ63" s="844"/>
      <c r="AR63" s="844"/>
      <c r="AS63" s="844"/>
      <c r="AT63" s="844"/>
      <c r="AU63" s="844">
        <v>2910</v>
      </c>
      <c r="AV63" s="844"/>
      <c r="AW63" s="844"/>
      <c r="AX63" s="844"/>
      <c r="AY63" s="844"/>
      <c r="AZ63" s="848"/>
      <c r="BA63" s="848"/>
      <c r="BB63" s="848"/>
      <c r="BC63" s="848"/>
      <c r="BD63" s="848"/>
      <c r="BE63" s="849"/>
      <c r="BF63" s="849"/>
      <c r="BG63" s="849"/>
      <c r="BH63" s="849"/>
      <c r="BI63" s="850"/>
      <c r="BJ63" s="851" t="s">
        <v>560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545</v>
      </c>
      <c r="C68" s="870"/>
      <c r="D68" s="870"/>
      <c r="E68" s="870"/>
      <c r="F68" s="870"/>
      <c r="G68" s="870"/>
      <c r="H68" s="870"/>
      <c r="I68" s="870"/>
      <c r="J68" s="870"/>
      <c r="K68" s="870"/>
      <c r="L68" s="870"/>
      <c r="M68" s="870"/>
      <c r="N68" s="870"/>
      <c r="O68" s="870"/>
      <c r="P68" s="871"/>
      <c r="Q68" s="872">
        <v>4232</v>
      </c>
      <c r="R68" s="866"/>
      <c r="S68" s="866"/>
      <c r="T68" s="866"/>
      <c r="U68" s="866"/>
      <c r="V68" s="866">
        <v>4215</v>
      </c>
      <c r="W68" s="866"/>
      <c r="X68" s="866"/>
      <c r="Y68" s="866"/>
      <c r="Z68" s="866"/>
      <c r="AA68" s="866">
        <v>17</v>
      </c>
      <c r="AB68" s="866"/>
      <c r="AC68" s="866"/>
      <c r="AD68" s="866"/>
      <c r="AE68" s="866"/>
      <c r="AF68" s="866">
        <v>17</v>
      </c>
      <c r="AG68" s="866"/>
      <c r="AH68" s="866"/>
      <c r="AI68" s="866"/>
      <c r="AJ68" s="866"/>
      <c r="AK68" s="866">
        <v>203</v>
      </c>
      <c r="AL68" s="866"/>
      <c r="AM68" s="866"/>
      <c r="AN68" s="866"/>
      <c r="AO68" s="866"/>
      <c r="AP68" s="866" t="s">
        <v>560</v>
      </c>
      <c r="AQ68" s="866"/>
      <c r="AR68" s="866"/>
      <c r="AS68" s="866"/>
      <c r="AT68" s="866"/>
      <c r="AU68" s="866" t="s">
        <v>560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546</v>
      </c>
      <c r="C69" s="874"/>
      <c r="D69" s="874"/>
      <c r="E69" s="874"/>
      <c r="F69" s="874"/>
      <c r="G69" s="874"/>
      <c r="H69" s="874"/>
      <c r="I69" s="874"/>
      <c r="J69" s="874"/>
      <c r="K69" s="874"/>
      <c r="L69" s="874"/>
      <c r="M69" s="874"/>
      <c r="N69" s="874"/>
      <c r="O69" s="874"/>
      <c r="P69" s="875"/>
      <c r="Q69" s="876">
        <v>25813</v>
      </c>
      <c r="R69" s="830"/>
      <c r="S69" s="830"/>
      <c r="T69" s="830"/>
      <c r="U69" s="830"/>
      <c r="V69" s="830">
        <v>25202</v>
      </c>
      <c r="W69" s="830"/>
      <c r="X69" s="830"/>
      <c r="Y69" s="830"/>
      <c r="Z69" s="830"/>
      <c r="AA69" s="830">
        <v>611</v>
      </c>
      <c r="AB69" s="830"/>
      <c r="AC69" s="830"/>
      <c r="AD69" s="830"/>
      <c r="AE69" s="830"/>
      <c r="AF69" s="830">
        <v>611</v>
      </c>
      <c r="AG69" s="830"/>
      <c r="AH69" s="830"/>
      <c r="AI69" s="830"/>
      <c r="AJ69" s="830"/>
      <c r="AK69" s="830">
        <v>4383</v>
      </c>
      <c r="AL69" s="830"/>
      <c r="AM69" s="830"/>
      <c r="AN69" s="830"/>
      <c r="AO69" s="830"/>
      <c r="AP69" s="830" t="s">
        <v>560</v>
      </c>
      <c r="AQ69" s="830"/>
      <c r="AR69" s="830"/>
      <c r="AS69" s="830"/>
      <c r="AT69" s="830"/>
      <c r="AU69" s="830" t="s">
        <v>560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547</v>
      </c>
      <c r="C70" s="874"/>
      <c r="D70" s="874"/>
      <c r="E70" s="874"/>
      <c r="F70" s="874"/>
      <c r="G70" s="874"/>
      <c r="H70" s="874"/>
      <c r="I70" s="874"/>
      <c r="J70" s="874"/>
      <c r="K70" s="874"/>
      <c r="L70" s="874"/>
      <c r="M70" s="874"/>
      <c r="N70" s="874"/>
      <c r="O70" s="874"/>
      <c r="P70" s="875"/>
      <c r="Q70" s="876">
        <v>488</v>
      </c>
      <c r="R70" s="830"/>
      <c r="S70" s="830"/>
      <c r="T70" s="830"/>
      <c r="U70" s="830"/>
      <c r="V70" s="830">
        <v>482</v>
      </c>
      <c r="W70" s="830"/>
      <c r="X70" s="830"/>
      <c r="Y70" s="830"/>
      <c r="Z70" s="830"/>
      <c r="AA70" s="830">
        <v>6</v>
      </c>
      <c r="AB70" s="830"/>
      <c r="AC70" s="830"/>
      <c r="AD70" s="830"/>
      <c r="AE70" s="830"/>
      <c r="AF70" s="830">
        <v>6</v>
      </c>
      <c r="AG70" s="830"/>
      <c r="AH70" s="830"/>
      <c r="AI70" s="830"/>
      <c r="AJ70" s="830"/>
      <c r="AK70" s="830" t="s">
        <v>560</v>
      </c>
      <c r="AL70" s="830"/>
      <c r="AM70" s="830"/>
      <c r="AN70" s="830"/>
      <c r="AO70" s="830"/>
      <c r="AP70" s="830">
        <v>235</v>
      </c>
      <c r="AQ70" s="830"/>
      <c r="AR70" s="830"/>
      <c r="AS70" s="830"/>
      <c r="AT70" s="830"/>
      <c r="AU70" s="830" t="s">
        <v>560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548</v>
      </c>
      <c r="C71" s="874"/>
      <c r="D71" s="874"/>
      <c r="E71" s="874"/>
      <c r="F71" s="874"/>
      <c r="G71" s="874"/>
      <c r="H71" s="874"/>
      <c r="I71" s="874"/>
      <c r="J71" s="874"/>
      <c r="K71" s="874"/>
      <c r="L71" s="874"/>
      <c r="M71" s="874"/>
      <c r="N71" s="874"/>
      <c r="O71" s="874"/>
      <c r="P71" s="875"/>
      <c r="Q71" s="876">
        <v>122</v>
      </c>
      <c r="R71" s="830"/>
      <c r="S71" s="830"/>
      <c r="T71" s="830"/>
      <c r="U71" s="830"/>
      <c r="V71" s="830">
        <v>117</v>
      </c>
      <c r="W71" s="830"/>
      <c r="X71" s="830"/>
      <c r="Y71" s="830"/>
      <c r="Z71" s="830"/>
      <c r="AA71" s="830">
        <v>5</v>
      </c>
      <c r="AB71" s="830"/>
      <c r="AC71" s="830"/>
      <c r="AD71" s="830"/>
      <c r="AE71" s="830"/>
      <c r="AF71" s="830">
        <v>5</v>
      </c>
      <c r="AG71" s="830"/>
      <c r="AH71" s="830"/>
      <c r="AI71" s="830"/>
      <c r="AJ71" s="830"/>
      <c r="AK71" s="830">
        <v>38</v>
      </c>
      <c r="AL71" s="830"/>
      <c r="AM71" s="830"/>
      <c r="AN71" s="830"/>
      <c r="AO71" s="830"/>
      <c r="AP71" s="830" t="s">
        <v>560</v>
      </c>
      <c r="AQ71" s="830"/>
      <c r="AR71" s="830"/>
      <c r="AS71" s="830"/>
      <c r="AT71" s="830"/>
      <c r="AU71" s="830" t="s">
        <v>560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549</v>
      </c>
      <c r="C72" s="874"/>
      <c r="D72" s="874"/>
      <c r="E72" s="874"/>
      <c r="F72" s="874"/>
      <c r="G72" s="874"/>
      <c r="H72" s="874"/>
      <c r="I72" s="874"/>
      <c r="J72" s="874"/>
      <c r="K72" s="874"/>
      <c r="L72" s="874"/>
      <c r="M72" s="874"/>
      <c r="N72" s="874"/>
      <c r="O72" s="874"/>
      <c r="P72" s="875"/>
      <c r="Q72" s="876">
        <v>2831</v>
      </c>
      <c r="R72" s="830"/>
      <c r="S72" s="830"/>
      <c r="T72" s="830"/>
      <c r="U72" s="830"/>
      <c r="V72" s="830">
        <v>2739</v>
      </c>
      <c r="W72" s="830"/>
      <c r="X72" s="830"/>
      <c r="Y72" s="830"/>
      <c r="Z72" s="830"/>
      <c r="AA72" s="830">
        <v>91</v>
      </c>
      <c r="AB72" s="830"/>
      <c r="AC72" s="830"/>
      <c r="AD72" s="830"/>
      <c r="AE72" s="830"/>
      <c r="AF72" s="830">
        <v>91</v>
      </c>
      <c r="AG72" s="830"/>
      <c r="AH72" s="830"/>
      <c r="AI72" s="830"/>
      <c r="AJ72" s="830"/>
      <c r="AK72" s="830" t="s">
        <v>560</v>
      </c>
      <c r="AL72" s="830"/>
      <c r="AM72" s="830"/>
      <c r="AN72" s="830"/>
      <c r="AO72" s="830"/>
      <c r="AP72" s="830">
        <v>9769</v>
      </c>
      <c r="AQ72" s="830"/>
      <c r="AR72" s="830"/>
      <c r="AS72" s="830"/>
      <c r="AT72" s="830"/>
      <c r="AU72" s="830">
        <v>2101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550</v>
      </c>
      <c r="C73" s="874"/>
      <c r="D73" s="874"/>
      <c r="E73" s="874"/>
      <c r="F73" s="874"/>
      <c r="G73" s="874"/>
      <c r="H73" s="874"/>
      <c r="I73" s="874"/>
      <c r="J73" s="874"/>
      <c r="K73" s="874"/>
      <c r="L73" s="874"/>
      <c r="M73" s="874"/>
      <c r="N73" s="874"/>
      <c r="O73" s="874"/>
      <c r="P73" s="875"/>
      <c r="Q73" s="876">
        <v>3757</v>
      </c>
      <c r="R73" s="830"/>
      <c r="S73" s="830"/>
      <c r="T73" s="830"/>
      <c r="U73" s="830"/>
      <c r="V73" s="830">
        <v>3724</v>
      </c>
      <c r="W73" s="830"/>
      <c r="X73" s="830"/>
      <c r="Y73" s="830"/>
      <c r="Z73" s="830"/>
      <c r="AA73" s="830">
        <v>33</v>
      </c>
      <c r="AB73" s="830"/>
      <c r="AC73" s="830"/>
      <c r="AD73" s="830"/>
      <c r="AE73" s="830"/>
      <c r="AF73" s="830">
        <v>33</v>
      </c>
      <c r="AG73" s="830"/>
      <c r="AH73" s="830"/>
      <c r="AI73" s="830"/>
      <c r="AJ73" s="830"/>
      <c r="AK73" s="830">
        <v>1</v>
      </c>
      <c r="AL73" s="830"/>
      <c r="AM73" s="830"/>
      <c r="AN73" s="830"/>
      <c r="AO73" s="830"/>
      <c r="AP73" s="830">
        <v>1347</v>
      </c>
      <c r="AQ73" s="830"/>
      <c r="AR73" s="830"/>
      <c r="AS73" s="830"/>
      <c r="AT73" s="830"/>
      <c r="AU73" s="830">
        <v>171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551</v>
      </c>
      <c r="C74" s="874"/>
      <c r="D74" s="874"/>
      <c r="E74" s="874"/>
      <c r="F74" s="874"/>
      <c r="G74" s="874"/>
      <c r="H74" s="874"/>
      <c r="I74" s="874"/>
      <c r="J74" s="874"/>
      <c r="K74" s="874"/>
      <c r="L74" s="874"/>
      <c r="M74" s="874"/>
      <c r="N74" s="874"/>
      <c r="O74" s="874"/>
      <c r="P74" s="875"/>
      <c r="Q74" s="876">
        <v>383</v>
      </c>
      <c r="R74" s="830"/>
      <c r="S74" s="830"/>
      <c r="T74" s="830"/>
      <c r="U74" s="830"/>
      <c r="V74" s="830">
        <v>378</v>
      </c>
      <c r="W74" s="830"/>
      <c r="X74" s="830"/>
      <c r="Y74" s="830"/>
      <c r="Z74" s="830"/>
      <c r="AA74" s="830">
        <v>5</v>
      </c>
      <c r="AB74" s="830"/>
      <c r="AC74" s="830"/>
      <c r="AD74" s="830"/>
      <c r="AE74" s="830"/>
      <c r="AF74" s="830">
        <v>5</v>
      </c>
      <c r="AG74" s="830"/>
      <c r="AH74" s="830"/>
      <c r="AI74" s="830"/>
      <c r="AJ74" s="830"/>
      <c r="AK74" s="830">
        <v>114</v>
      </c>
      <c r="AL74" s="830"/>
      <c r="AM74" s="830"/>
      <c r="AN74" s="830"/>
      <c r="AO74" s="830"/>
      <c r="AP74" s="830">
        <v>172</v>
      </c>
      <c r="AQ74" s="830"/>
      <c r="AR74" s="830"/>
      <c r="AS74" s="830"/>
      <c r="AT74" s="830"/>
      <c r="AU74" s="830">
        <v>12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552</v>
      </c>
      <c r="C75" s="874"/>
      <c r="D75" s="874"/>
      <c r="E75" s="874"/>
      <c r="F75" s="874"/>
      <c r="G75" s="874"/>
      <c r="H75" s="874"/>
      <c r="I75" s="874"/>
      <c r="J75" s="874"/>
      <c r="K75" s="874"/>
      <c r="L75" s="874"/>
      <c r="M75" s="874"/>
      <c r="N75" s="874"/>
      <c r="O75" s="874"/>
      <c r="P75" s="875"/>
      <c r="Q75" s="877">
        <v>2063</v>
      </c>
      <c r="R75" s="878"/>
      <c r="S75" s="878"/>
      <c r="T75" s="878"/>
      <c r="U75" s="834"/>
      <c r="V75" s="879">
        <v>1802</v>
      </c>
      <c r="W75" s="878"/>
      <c r="X75" s="878"/>
      <c r="Y75" s="878"/>
      <c r="Z75" s="834"/>
      <c r="AA75" s="879">
        <v>261</v>
      </c>
      <c r="AB75" s="878"/>
      <c r="AC75" s="878"/>
      <c r="AD75" s="878"/>
      <c r="AE75" s="834"/>
      <c r="AF75" s="879">
        <v>261</v>
      </c>
      <c r="AG75" s="878"/>
      <c r="AH75" s="878"/>
      <c r="AI75" s="878"/>
      <c r="AJ75" s="834"/>
      <c r="AK75" s="879" t="s">
        <v>560</v>
      </c>
      <c r="AL75" s="878"/>
      <c r="AM75" s="878"/>
      <c r="AN75" s="878"/>
      <c r="AO75" s="834"/>
      <c r="AP75" s="879" t="s">
        <v>560</v>
      </c>
      <c r="AQ75" s="878"/>
      <c r="AR75" s="878"/>
      <c r="AS75" s="878"/>
      <c r="AT75" s="834"/>
      <c r="AU75" s="879" t="s">
        <v>560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553</v>
      </c>
      <c r="C76" s="874"/>
      <c r="D76" s="874"/>
      <c r="E76" s="874"/>
      <c r="F76" s="874"/>
      <c r="G76" s="874"/>
      <c r="H76" s="874"/>
      <c r="I76" s="874"/>
      <c r="J76" s="874"/>
      <c r="K76" s="874"/>
      <c r="L76" s="874"/>
      <c r="M76" s="874"/>
      <c r="N76" s="874"/>
      <c r="O76" s="874"/>
      <c r="P76" s="875"/>
      <c r="Q76" s="877">
        <v>1017156</v>
      </c>
      <c r="R76" s="878"/>
      <c r="S76" s="878"/>
      <c r="T76" s="878"/>
      <c r="U76" s="834"/>
      <c r="V76" s="879">
        <v>995709</v>
      </c>
      <c r="W76" s="878"/>
      <c r="X76" s="878"/>
      <c r="Y76" s="878"/>
      <c r="Z76" s="834"/>
      <c r="AA76" s="879">
        <v>21447</v>
      </c>
      <c r="AB76" s="878"/>
      <c r="AC76" s="878"/>
      <c r="AD76" s="878"/>
      <c r="AE76" s="834"/>
      <c r="AF76" s="879">
        <v>21447</v>
      </c>
      <c r="AG76" s="878"/>
      <c r="AH76" s="878"/>
      <c r="AI76" s="878"/>
      <c r="AJ76" s="834"/>
      <c r="AK76" s="879">
        <v>1</v>
      </c>
      <c r="AL76" s="878"/>
      <c r="AM76" s="878"/>
      <c r="AN76" s="878"/>
      <c r="AO76" s="834"/>
      <c r="AP76" s="879" t="s">
        <v>560</v>
      </c>
      <c r="AQ76" s="878"/>
      <c r="AR76" s="878"/>
      <c r="AS76" s="878"/>
      <c r="AT76" s="834"/>
      <c r="AU76" s="879" t="s">
        <v>560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22476</v>
      </c>
      <c r="AG88" s="844"/>
      <c r="AH88" s="844"/>
      <c r="AI88" s="844"/>
      <c r="AJ88" s="844"/>
      <c r="AK88" s="841"/>
      <c r="AL88" s="841"/>
      <c r="AM88" s="841"/>
      <c r="AN88" s="841"/>
      <c r="AO88" s="841"/>
      <c r="AP88" s="844">
        <v>11523</v>
      </c>
      <c r="AQ88" s="844"/>
      <c r="AR88" s="844"/>
      <c r="AS88" s="844"/>
      <c r="AT88" s="844"/>
      <c r="AU88" s="844">
        <v>2284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v>
      </c>
      <c r="CS102" s="852"/>
      <c r="CT102" s="852"/>
      <c r="CU102" s="852"/>
      <c r="CV102" s="891"/>
      <c r="CW102" s="890" t="s">
        <v>560</v>
      </c>
      <c r="CX102" s="852"/>
      <c r="CY102" s="852"/>
      <c r="CZ102" s="852"/>
      <c r="DA102" s="891"/>
      <c r="DB102" s="890" t="s">
        <v>560</v>
      </c>
      <c r="DC102" s="852"/>
      <c r="DD102" s="852"/>
      <c r="DE102" s="852"/>
      <c r="DF102" s="891"/>
      <c r="DG102" s="890">
        <v>92</v>
      </c>
      <c r="DH102" s="852"/>
      <c r="DI102" s="852"/>
      <c r="DJ102" s="852"/>
      <c r="DK102" s="891"/>
      <c r="DL102" s="890" t="s">
        <v>560</v>
      </c>
      <c r="DM102" s="852"/>
      <c r="DN102" s="852"/>
      <c r="DO102" s="852"/>
      <c r="DP102" s="891"/>
      <c r="DQ102" s="890" t="s">
        <v>560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2">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755887</v>
      </c>
      <c r="AB110" s="900"/>
      <c r="AC110" s="900"/>
      <c r="AD110" s="900"/>
      <c r="AE110" s="901"/>
      <c r="AF110" s="902">
        <v>796309</v>
      </c>
      <c r="AG110" s="900"/>
      <c r="AH110" s="900"/>
      <c r="AI110" s="900"/>
      <c r="AJ110" s="901"/>
      <c r="AK110" s="902">
        <v>801418</v>
      </c>
      <c r="AL110" s="900"/>
      <c r="AM110" s="900"/>
      <c r="AN110" s="900"/>
      <c r="AO110" s="901"/>
      <c r="AP110" s="903">
        <v>7.9</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7873937</v>
      </c>
      <c r="BR110" s="931"/>
      <c r="BS110" s="931"/>
      <c r="BT110" s="931"/>
      <c r="BU110" s="931"/>
      <c r="BV110" s="931">
        <v>7358815</v>
      </c>
      <c r="BW110" s="931"/>
      <c r="BX110" s="931"/>
      <c r="BY110" s="931"/>
      <c r="BZ110" s="931"/>
      <c r="CA110" s="931">
        <v>6849009</v>
      </c>
      <c r="CB110" s="931"/>
      <c r="CC110" s="931"/>
      <c r="CD110" s="931"/>
      <c r="CE110" s="931"/>
      <c r="CF110" s="944">
        <v>67.7</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58378</v>
      </c>
      <c r="BR111" s="926"/>
      <c r="BS111" s="926"/>
      <c r="BT111" s="926"/>
      <c r="BU111" s="926"/>
      <c r="BV111" s="926">
        <v>58494</v>
      </c>
      <c r="BW111" s="926"/>
      <c r="BX111" s="926"/>
      <c r="BY111" s="926"/>
      <c r="BZ111" s="926"/>
      <c r="CA111" s="926">
        <v>58591</v>
      </c>
      <c r="CB111" s="926"/>
      <c r="CC111" s="926"/>
      <c r="CD111" s="926"/>
      <c r="CE111" s="926"/>
      <c r="CF111" s="920">
        <v>0.6</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3551737</v>
      </c>
      <c r="BR112" s="926"/>
      <c r="BS112" s="926"/>
      <c r="BT112" s="926"/>
      <c r="BU112" s="926"/>
      <c r="BV112" s="926">
        <v>3062504</v>
      </c>
      <c r="BW112" s="926"/>
      <c r="BX112" s="926"/>
      <c r="BY112" s="926"/>
      <c r="BZ112" s="926"/>
      <c r="CA112" s="926">
        <v>2909989</v>
      </c>
      <c r="CB112" s="926"/>
      <c r="CC112" s="926"/>
      <c r="CD112" s="926"/>
      <c r="CE112" s="926"/>
      <c r="CF112" s="920">
        <v>28.8</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324765</v>
      </c>
      <c r="AB113" s="938"/>
      <c r="AC113" s="938"/>
      <c r="AD113" s="938"/>
      <c r="AE113" s="939"/>
      <c r="AF113" s="940">
        <v>274782</v>
      </c>
      <c r="AG113" s="938"/>
      <c r="AH113" s="938"/>
      <c r="AI113" s="938"/>
      <c r="AJ113" s="939"/>
      <c r="AK113" s="940">
        <v>291608</v>
      </c>
      <c r="AL113" s="938"/>
      <c r="AM113" s="938"/>
      <c r="AN113" s="938"/>
      <c r="AO113" s="939"/>
      <c r="AP113" s="941">
        <v>2.9</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2757828</v>
      </c>
      <c r="BR113" s="926"/>
      <c r="BS113" s="926"/>
      <c r="BT113" s="926"/>
      <c r="BU113" s="926"/>
      <c r="BV113" s="926">
        <v>2522097</v>
      </c>
      <c r="BW113" s="926"/>
      <c r="BX113" s="926"/>
      <c r="BY113" s="926"/>
      <c r="BZ113" s="926"/>
      <c r="CA113" s="926">
        <v>2283799</v>
      </c>
      <c r="CB113" s="926"/>
      <c r="CC113" s="926"/>
      <c r="CD113" s="926"/>
      <c r="CE113" s="926"/>
      <c r="CF113" s="920">
        <v>22.6</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144309</v>
      </c>
      <c r="AB114" s="959"/>
      <c r="AC114" s="959"/>
      <c r="AD114" s="959"/>
      <c r="AE114" s="960"/>
      <c r="AF114" s="961">
        <v>245227</v>
      </c>
      <c r="AG114" s="959"/>
      <c r="AH114" s="959"/>
      <c r="AI114" s="959"/>
      <c r="AJ114" s="960"/>
      <c r="AK114" s="961">
        <v>242659</v>
      </c>
      <c r="AL114" s="959"/>
      <c r="AM114" s="959"/>
      <c r="AN114" s="959"/>
      <c r="AO114" s="960"/>
      <c r="AP114" s="962">
        <v>2.4</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1659059</v>
      </c>
      <c r="BR114" s="926"/>
      <c r="BS114" s="926"/>
      <c r="BT114" s="926"/>
      <c r="BU114" s="926"/>
      <c r="BV114" s="926">
        <v>1680520</v>
      </c>
      <c r="BW114" s="926"/>
      <c r="BX114" s="926"/>
      <c r="BY114" s="926"/>
      <c r="BZ114" s="926"/>
      <c r="CA114" s="926">
        <v>1756628</v>
      </c>
      <c r="CB114" s="926"/>
      <c r="CC114" s="926"/>
      <c r="CD114" s="926"/>
      <c r="CE114" s="926"/>
      <c r="CF114" s="920">
        <v>17.399999999999999</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32533</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v>91254</v>
      </c>
      <c r="BR115" s="926"/>
      <c r="BS115" s="926"/>
      <c r="BT115" s="926"/>
      <c r="BU115" s="926"/>
      <c r="BV115" s="926">
        <v>91437</v>
      </c>
      <c r="BW115" s="926"/>
      <c r="BX115" s="926"/>
      <c r="BY115" s="926"/>
      <c r="BZ115" s="926"/>
      <c r="CA115" s="926">
        <v>91583</v>
      </c>
      <c r="CB115" s="926"/>
      <c r="CC115" s="926"/>
      <c r="CD115" s="926"/>
      <c r="CE115" s="926"/>
      <c r="CF115" s="920">
        <v>0.9</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58378</v>
      </c>
      <c r="DH115" s="959"/>
      <c r="DI115" s="959"/>
      <c r="DJ115" s="959"/>
      <c r="DK115" s="960"/>
      <c r="DL115" s="961">
        <v>58494</v>
      </c>
      <c r="DM115" s="959"/>
      <c r="DN115" s="959"/>
      <c r="DO115" s="959"/>
      <c r="DP115" s="960"/>
      <c r="DQ115" s="961">
        <v>58591</v>
      </c>
      <c r="DR115" s="959"/>
      <c r="DS115" s="959"/>
      <c r="DT115" s="959"/>
      <c r="DU115" s="960"/>
      <c r="DV115" s="962">
        <v>0.6</v>
      </c>
      <c r="DW115" s="963"/>
      <c r="DX115" s="963"/>
      <c r="DY115" s="963"/>
      <c r="DZ115" s="964"/>
    </row>
    <row r="116" spans="1:130" s="230" customFormat="1" ht="26.25" customHeight="1" x14ac:dyDescent="0.2">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1257494</v>
      </c>
      <c r="AB117" s="979"/>
      <c r="AC117" s="979"/>
      <c r="AD117" s="979"/>
      <c r="AE117" s="980"/>
      <c r="AF117" s="981">
        <v>1316318</v>
      </c>
      <c r="AG117" s="979"/>
      <c r="AH117" s="979"/>
      <c r="AI117" s="979"/>
      <c r="AJ117" s="980"/>
      <c r="AK117" s="981">
        <v>1335685</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15992193</v>
      </c>
      <c r="BR119" s="1000"/>
      <c r="BS119" s="1000"/>
      <c r="BT119" s="1000"/>
      <c r="BU119" s="1000"/>
      <c r="BV119" s="1000">
        <v>14773867</v>
      </c>
      <c r="BW119" s="1000"/>
      <c r="BX119" s="1000"/>
      <c r="BY119" s="1000"/>
      <c r="BZ119" s="1000"/>
      <c r="CA119" s="1000">
        <v>13949599</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6341400</v>
      </c>
      <c r="BR120" s="931"/>
      <c r="BS120" s="931"/>
      <c r="BT120" s="931"/>
      <c r="BU120" s="931"/>
      <c r="BV120" s="931">
        <v>7058024</v>
      </c>
      <c r="BW120" s="931"/>
      <c r="BX120" s="931"/>
      <c r="BY120" s="931"/>
      <c r="BZ120" s="931"/>
      <c r="CA120" s="931">
        <v>7528767</v>
      </c>
      <c r="CB120" s="931"/>
      <c r="CC120" s="931"/>
      <c r="CD120" s="931"/>
      <c r="CE120" s="931"/>
      <c r="CF120" s="944">
        <v>74.400000000000006</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3551723</v>
      </c>
      <c r="DH120" s="931"/>
      <c r="DI120" s="931"/>
      <c r="DJ120" s="931"/>
      <c r="DK120" s="931"/>
      <c r="DL120" s="931">
        <v>3062492</v>
      </c>
      <c r="DM120" s="931"/>
      <c r="DN120" s="931"/>
      <c r="DO120" s="931"/>
      <c r="DP120" s="931"/>
      <c r="DQ120" s="931">
        <v>2909969</v>
      </c>
      <c r="DR120" s="931"/>
      <c r="DS120" s="931"/>
      <c r="DT120" s="931"/>
      <c r="DU120" s="931"/>
      <c r="DV120" s="932">
        <v>28.8</v>
      </c>
      <c r="DW120" s="932"/>
      <c r="DX120" s="932"/>
      <c r="DY120" s="932"/>
      <c r="DZ120" s="933"/>
    </row>
    <row r="121" spans="1:130" s="230" customFormat="1" ht="26.25" customHeight="1" x14ac:dyDescent="0.2">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3134831</v>
      </c>
      <c r="BR121" s="926"/>
      <c r="BS121" s="926"/>
      <c r="BT121" s="926"/>
      <c r="BU121" s="926"/>
      <c r="BV121" s="926">
        <v>2991036</v>
      </c>
      <c r="BW121" s="926"/>
      <c r="BX121" s="926"/>
      <c r="BY121" s="926"/>
      <c r="BZ121" s="926"/>
      <c r="CA121" s="926">
        <v>3085020</v>
      </c>
      <c r="CB121" s="926"/>
      <c r="CC121" s="926"/>
      <c r="CD121" s="926"/>
      <c r="CE121" s="926"/>
      <c r="CF121" s="920">
        <v>30.5</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14</v>
      </c>
      <c r="DH121" s="926"/>
      <c r="DI121" s="926"/>
      <c r="DJ121" s="926"/>
      <c r="DK121" s="926"/>
      <c r="DL121" s="926">
        <v>12</v>
      </c>
      <c r="DM121" s="926"/>
      <c r="DN121" s="926"/>
      <c r="DO121" s="926"/>
      <c r="DP121" s="926"/>
      <c r="DQ121" s="926">
        <v>20</v>
      </c>
      <c r="DR121" s="926"/>
      <c r="DS121" s="926"/>
      <c r="DT121" s="926"/>
      <c r="DU121" s="926"/>
      <c r="DV121" s="927">
        <v>0</v>
      </c>
      <c r="DW121" s="927"/>
      <c r="DX121" s="927"/>
      <c r="DY121" s="927"/>
      <c r="DZ121" s="928"/>
    </row>
    <row r="122" spans="1:130" s="230" customFormat="1" ht="26.25" customHeight="1" x14ac:dyDescent="0.2">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11181615</v>
      </c>
      <c r="BR122" s="1000"/>
      <c r="BS122" s="1000"/>
      <c r="BT122" s="1000"/>
      <c r="BU122" s="1000"/>
      <c r="BV122" s="1000">
        <v>10562234</v>
      </c>
      <c r="BW122" s="1000"/>
      <c r="BX122" s="1000"/>
      <c r="BY122" s="1000"/>
      <c r="BZ122" s="1000"/>
      <c r="CA122" s="1000">
        <v>9802935</v>
      </c>
      <c r="CB122" s="1000"/>
      <c r="CC122" s="1000"/>
      <c r="CD122" s="1000"/>
      <c r="CE122" s="1000"/>
      <c r="CF122" s="1017">
        <v>96.9</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20657846</v>
      </c>
      <c r="BR123" s="1064"/>
      <c r="BS123" s="1064"/>
      <c r="BT123" s="1064"/>
      <c r="BU123" s="1064"/>
      <c r="BV123" s="1064">
        <v>20611294</v>
      </c>
      <c r="BW123" s="1064"/>
      <c r="BX123" s="1064"/>
      <c r="BY123" s="1064"/>
      <c r="BZ123" s="1064"/>
      <c r="CA123" s="1064">
        <v>20416722</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32533</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v>91254</v>
      </c>
      <c r="DH126" s="926"/>
      <c r="DI126" s="926"/>
      <c r="DJ126" s="926"/>
      <c r="DK126" s="926"/>
      <c r="DL126" s="926">
        <v>91437</v>
      </c>
      <c r="DM126" s="926"/>
      <c r="DN126" s="926"/>
      <c r="DO126" s="926"/>
      <c r="DP126" s="926"/>
      <c r="DQ126" s="926">
        <v>91583</v>
      </c>
      <c r="DR126" s="926"/>
      <c r="DS126" s="926"/>
      <c r="DT126" s="926"/>
      <c r="DU126" s="926"/>
      <c r="DV126" s="927">
        <v>0.9</v>
      </c>
      <c r="DW126" s="927"/>
      <c r="DX126" s="927"/>
      <c r="DY126" s="927"/>
      <c r="DZ126" s="928"/>
    </row>
    <row r="127" spans="1:130" s="230" customFormat="1" ht="26.25" customHeight="1" x14ac:dyDescent="0.2">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303681</v>
      </c>
      <c r="AB128" s="1046"/>
      <c r="AC128" s="1046"/>
      <c r="AD128" s="1046"/>
      <c r="AE128" s="1047"/>
      <c r="AF128" s="1048">
        <v>262938</v>
      </c>
      <c r="AG128" s="1046"/>
      <c r="AH128" s="1046"/>
      <c r="AI128" s="1046"/>
      <c r="AJ128" s="1047"/>
      <c r="AK128" s="1048">
        <v>294612</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13.17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11010863</v>
      </c>
      <c r="AB129" s="959"/>
      <c r="AC129" s="959"/>
      <c r="AD129" s="959"/>
      <c r="AE129" s="960"/>
      <c r="AF129" s="961">
        <v>10815451</v>
      </c>
      <c r="AG129" s="959"/>
      <c r="AH129" s="959"/>
      <c r="AI129" s="959"/>
      <c r="AJ129" s="960"/>
      <c r="AK129" s="961">
        <v>11098187</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18.170000000000002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968566</v>
      </c>
      <c r="AB130" s="959"/>
      <c r="AC130" s="959"/>
      <c r="AD130" s="959"/>
      <c r="AE130" s="960"/>
      <c r="AF130" s="961">
        <v>1010665</v>
      </c>
      <c r="AG130" s="959"/>
      <c r="AH130" s="959"/>
      <c r="AI130" s="959"/>
      <c r="AJ130" s="960"/>
      <c r="AK130" s="961">
        <v>977983</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0.3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10042297</v>
      </c>
      <c r="AB131" s="986"/>
      <c r="AC131" s="986"/>
      <c r="AD131" s="986"/>
      <c r="AE131" s="987"/>
      <c r="AF131" s="985">
        <v>9804786</v>
      </c>
      <c r="AG131" s="986"/>
      <c r="AH131" s="986"/>
      <c r="AI131" s="986"/>
      <c r="AJ131" s="987"/>
      <c r="AK131" s="985">
        <v>10120204</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-0.14690861999999999</v>
      </c>
      <c r="AB132" s="1097"/>
      <c r="AC132" s="1097"/>
      <c r="AD132" s="1097"/>
      <c r="AE132" s="1098"/>
      <c r="AF132" s="1099">
        <v>0.43565458699999998</v>
      </c>
      <c r="AG132" s="1097"/>
      <c r="AH132" s="1097"/>
      <c r="AI132" s="1097"/>
      <c r="AJ132" s="1098"/>
      <c r="AK132" s="1099">
        <v>0.62340640599999997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-0.4</v>
      </c>
      <c r="AB133" s="1080"/>
      <c r="AC133" s="1080"/>
      <c r="AD133" s="1080"/>
      <c r="AE133" s="1081"/>
      <c r="AF133" s="1079">
        <v>-0.1</v>
      </c>
      <c r="AG133" s="1080"/>
      <c r="AH133" s="1080"/>
      <c r="AI133" s="1080"/>
      <c r="AJ133" s="1081"/>
      <c r="AK133" s="1079">
        <v>0.3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LxAFumo0B2SnWgx1DdthxcgLRTW9RCOKkO5zwQdIsEHQZb+JyXo3sr2Me4Up9gjpNc2SuvkJBDwbfjd706mlQ==" saltValue="W3U2p+aNEW1a2AbSyg4k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xKlcKU3dw20a/yC76LercseFFGZKyCSB65NRo3dq14rpHxmAMiBMNBiB/WNToj1YZNw/x9/yRYujr+ylW6a1w==" saltValue="EnkUvU2uXBD7R+T/Xod0r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GfmZQaZczCO3Geo0Ltd6XJ4TMyhsHw0jtiYEs4vYx25Mp9AOUPXRqwo1+ed6JmDK6wDazrQoog4DnQ2OMhFNA==" saltValue="qoIwc13pbqeb3fu5A3PX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3296944</v>
      </c>
      <c r="AP9" s="281">
        <v>65671</v>
      </c>
      <c r="AQ9" s="282">
        <v>78624</v>
      </c>
      <c r="AR9" s="283">
        <v>-16.5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523405</v>
      </c>
      <c r="AP10" s="284">
        <v>10426</v>
      </c>
      <c r="AQ10" s="285">
        <v>8393</v>
      </c>
      <c r="AR10" s="286">
        <v>24.2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13659</v>
      </c>
      <c r="AP11" s="284">
        <v>272</v>
      </c>
      <c r="AQ11" s="285">
        <v>566</v>
      </c>
      <c r="AR11" s="286">
        <v>-51.9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v>3983</v>
      </c>
      <c r="AP12" s="284">
        <v>79</v>
      </c>
      <c r="AQ12" s="285">
        <v>4</v>
      </c>
      <c r="AR12" s="286">
        <v>1875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53966</v>
      </c>
      <c r="AP13" s="284">
        <v>1075</v>
      </c>
      <c r="AQ13" s="285">
        <v>2520</v>
      </c>
      <c r="AR13" s="286">
        <v>-57.3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92986</v>
      </c>
      <c r="AP14" s="284">
        <v>1852</v>
      </c>
      <c r="AQ14" s="285">
        <v>1291</v>
      </c>
      <c r="AR14" s="286">
        <v>43.5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-88055</v>
      </c>
      <c r="AP15" s="284">
        <v>-1754</v>
      </c>
      <c r="AQ15" s="285">
        <v>-4844</v>
      </c>
      <c r="AR15" s="286">
        <v>-63.8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3896888</v>
      </c>
      <c r="AP16" s="284">
        <v>77621</v>
      </c>
      <c r="AQ16" s="285">
        <v>86555</v>
      </c>
      <c r="AR16" s="286">
        <v>-10.3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7.81</v>
      </c>
      <c r="AP21" s="298">
        <v>7.95</v>
      </c>
      <c r="AQ21" s="299">
        <v>-0.14000000000000001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96.2</v>
      </c>
      <c r="AP22" s="303">
        <v>97.2</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801418</v>
      </c>
      <c r="AP32" s="312">
        <v>15963</v>
      </c>
      <c r="AQ32" s="313">
        <v>34484</v>
      </c>
      <c r="AR32" s="314">
        <v>-53.7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500</v>
      </c>
      <c r="AP33" s="312" t="s">
        <v>500</v>
      </c>
      <c r="AQ33" s="313" t="s">
        <v>500</v>
      </c>
      <c r="AR33" s="314" t="s">
        <v>500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500</v>
      </c>
      <c r="AP34" s="312" t="s">
        <v>500</v>
      </c>
      <c r="AQ34" s="313" t="s">
        <v>500</v>
      </c>
      <c r="AR34" s="314" t="s">
        <v>500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291608</v>
      </c>
      <c r="AP35" s="312">
        <v>5808</v>
      </c>
      <c r="AQ35" s="313">
        <v>11558</v>
      </c>
      <c r="AR35" s="314">
        <v>-49.7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242659</v>
      </c>
      <c r="AP36" s="312">
        <v>4833</v>
      </c>
      <c r="AQ36" s="313">
        <v>3181</v>
      </c>
      <c r="AR36" s="314">
        <v>51.9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500</v>
      </c>
      <c r="AP37" s="312" t="s">
        <v>500</v>
      </c>
      <c r="AQ37" s="313">
        <v>154</v>
      </c>
      <c r="AR37" s="314" t="s">
        <v>500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500</v>
      </c>
      <c r="AP38" s="315" t="s">
        <v>500</v>
      </c>
      <c r="AQ38" s="316">
        <v>1</v>
      </c>
      <c r="AR38" s="304" t="s">
        <v>500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-294612</v>
      </c>
      <c r="AP39" s="312">
        <v>-5868</v>
      </c>
      <c r="AQ39" s="313">
        <v>-2572</v>
      </c>
      <c r="AR39" s="314">
        <v>128.1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-977983</v>
      </c>
      <c r="AP40" s="312">
        <v>-19480</v>
      </c>
      <c r="AQ40" s="313">
        <v>-30360</v>
      </c>
      <c r="AR40" s="314">
        <v>-35.799999999999997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63090</v>
      </c>
      <c r="AP41" s="312">
        <v>1257</v>
      </c>
      <c r="AQ41" s="313">
        <v>16445</v>
      </c>
      <c r="AR41" s="314">
        <v>-92.4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1881231</v>
      </c>
      <c r="AN51" s="334">
        <v>37499</v>
      </c>
      <c r="AO51" s="335">
        <v>44.5</v>
      </c>
      <c r="AP51" s="336">
        <v>59119</v>
      </c>
      <c r="AQ51" s="337">
        <v>9.6999999999999993</v>
      </c>
      <c r="AR51" s="338">
        <v>34.799999999999997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1124917</v>
      </c>
      <c r="AN52" s="342">
        <v>22423</v>
      </c>
      <c r="AO52" s="343">
        <v>36.700000000000003</v>
      </c>
      <c r="AP52" s="344">
        <v>29900</v>
      </c>
      <c r="AQ52" s="345">
        <v>-14.7</v>
      </c>
      <c r="AR52" s="346">
        <v>51.4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1753609</v>
      </c>
      <c r="AN53" s="334">
        <v>34834</v>
      </c>
      <c r="AO53" s="335">
        <v>-7.1</v>
      </c>
      <c r="AP53" s="336">
        <v>53895</v>
      </c>
      <c r="AQ53" s="337">
        <v>-8.8000000000000007</v>
      </c>
      <c r="AR53" s="338">
        <v>1.7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1252341</v>
      </c>
      <c r="AN54" s="342">
        <v>24877</v>
      </c>
      <c r="AO54" s="343">
        <v>10.9</v>
      </c>
      <c r="AP54" s="344">
        <v>31224</v>
      </c>
      <c r="AQ54" s="345">
        <v>4.4000000000000004</v>
      </c>
      <c r="AR54" s="346">
        <v>6.5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1614262</v>
      </c>
      <c r="AN55" s="334">
        <v>32019</v>
      </c>
      <c r="AO55" s="335">
        <v>-8.1</v>
      </c>
      <c r="AP55" s="336">
        <v>56181</v>
      </c>
      <c r="AQ55" s="337">
        <v>4.2</v>
      </c>
      <c r="AR55" s="338">
        <v>-12.3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1029653</v>
      </c>
      <c r="AN56" s="342">
        <v>20424</v>
      </c>
      <c r="AO56" s="343">
        <v>-17.899999999999999</v>
      </c>
      <c r="AP56" s="344">
        <v>32039</v>
      </c>
      <c r="AQ56" s="345">
        <v>2.6</v>
      </c>
      <c r="AR56" s="346">
        <v>-20.5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2176412</v>
      </c>
      <c r="AN57" s="334">
        <v>43283</v>
      </c>
      <c r="AO57" s="335">
        <v>35.200000000000003</v>
      </c>
      <c r="AP57" s="336">
        <v>47730</v>
      </c>
      <c r="AQ57" s="337">
        <v>-15</v>
      </c>
      <c r="AR57" s="338">
        <v>50.2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1173413</v>
      </c>
      <c r="AN58" s="342">
        <v>23336</v>
      </c>
      <c r="AO58" s="343">
        <v>14.3</v>
      </c>
      <c r="AP58" s="344">
        <v>26378</v>
      </c>
      <c r="AQ58" s="345">
        <v>-17.7</v>
      </c>
      <c r="AR58" s="346">
        <v>32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1930912</v>
      </c>
      <c r="AN59" s="334">
        <v>38461</v>
      </c>
      <c r="AO59" s="335">
        <v>-11.1</v>
      </c>
      <c r="AP59" s="336">
        <v>61921</v>
      </c>
      <c r="AQ59" s="337">
        <v>29.7</v>
      </c>
      <c r="AR59" s="338">
        <v>-40.799999999999997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1104593</v>
      </c>
      <c r="AN60" s="342">
        <v>22002</v>
      </c>
      <c r="AO60" s="343">
        <v>-5.7</v>
      </c>
      <c r="AP60" s="344">
        <v>34719</v>
      </c>
      <c r="AQ60" s="345">
        <v>31.6</v>
      </c>
      <c r="AR60" s="346">
        <v>-37.299999999999997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1871285</v>
      </c>
      <c r="AN61" s="349">
        <v>37219</v>
      </c>
      <c r="AO61" s="350">
        <v>10.7</v>
      </c>
      <c r="AP61" s="351">
        <v>55769</v>
      </c>
      <c r="AQ61" s="352">
        <v>4</v>
      </c>
      <c r="AR61" s="338">
        <v>6.7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1136983</v>
      </c>
      <c r="AN62" s="342">
        <v>22612</v>
      </c>
      <c r="AO62" s="343">
        <v>7.7</v>
      </c>
      <c r="AP62" s="344">
        <v>30852</v>
      </c>
      <c r="AQ62" s="345">
        <v>1.2</v>
      </c>
      <c r="AR62" s="346">
        <v>6.5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3XFDajSE5xa5y3WL+nEvLOFZj2Ki7rXJXLZvsBiJS9TJT0Vqloqe7Rv/HmmadrFRWj9WLRa8FZJWAhB7Tg4RQ==" saltValue="MY3MSxB2FJ8tFDnhf+mC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CLDhh2jOi+zoIPkHs7/PQj59xmvNCluyBRMXUHDyuAjm5DcY6a9wgbPmUZyG5WyHl6lqqFTR2HI9cnFjrkNaJw==" saltValue="CTY8Bd1iVs1DcdSnBRO9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jm5cbRUiprS5TFFawN07fxcRt+dN+96WfCIhLnEE17dgAQ/wXX2Hz0I3MQdBS/G+iSpZh+5Ov/TBBG4yIBaJYg==" saltValue="MIbsaYqzoU9h8xkUEtYb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18.32</v>
      </c>
      <c r="G47" s="12">
        <v>19.260000000000002</v>
      </c>
      <c r="H47" s="12">
        <v>19.690000000000001</v>
      </c>
      <c r="I47" s="12">
        <v>23.18</v>
      </c>
      <c r="J47" s="13">
        <v>24.67</v>
      </c>
    </row>
    <row r="48" spans="2:10" ht="57.75" customHeight="1" x14ac:dyDescent="0.2">
      <c r="B48" s="14"/>
      <c r="C48" s="1141" t="s">
        <v>4</v>
      </c>
      <c r="D48" s="1141"/>
      <c r="E48" s="1142"/>
      <c r="F48" s="15">
        <v>7.47</v>
      </c>
      <c r="G48" s="16">
        <v>6.73</v>
      </c>
      <c r="H48" s="16">
        <v>10.19</v>
      </c>
      <c r="I48" s="16">
        <v>5.16</v>
      </c>
      <c r="J48" s="17">
        <v>3.84</v>
      </c>
    </row>
    <row r="49" spans="2:10" ht="57.75" customHeight="1" thickBot="1" x14ac:dyDescent="0.25">
      <c r="B49" s="18"/>
      <c r="C49" s="1143" t="s">
        <v>5</v>
      </c>
      <c r="D49" s="1143"/>
      <c r="E49" s="1144"/>
      <c r="F49" s="19">
        <v>0.48</v>
      </c>
      <c r="G49" s="20" t="s">
        <v>529</v>
      </c>
      <c r="H49" s="20">
        <v>2.0299999999999998</v>
      </c>
      <c r="I49" s="20" t="s">
        <v>530</v>
      </c>
      <c r="J49" s="21" t="s">
        <v>531</v>
      </c>
    </row>
    <row r="50" spans="2:10" ht="13.2" x14ac:dyDescent="0.2"/>
  </sheetData>
  <sheetProtection algorithmName="SHA-512" hashValue="LUUscQrjuie7KIcrWuCW2oQ/mRq73s4Q0SCHD2H3SXeQsHvAp44wYx+oU6Mm16itpEATst2VJfl07QqTaT+DrQ==" saltValue="UE15xks9W1Io81axy/3w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532</v>
      </c>
      <c r="D34" s="1151"/>
      <c r="E34" s="1152"/>
      <c r="F34" s="32">
        <v>16.46</v>
      </c>
      <c r="G34" s="33">
        <v>15.63</v>
      </c>
      <c r="H34" s="33">
        <v>15.02</v>
      </c>
      <c r="I34" s="33">
        <v>12.76</v>
      </c>
      <c r="J34" s="34">
        <v>11.13</v>
      </c>
      <c r="K34" s="22"/>
      <c r="L34" s="22"/>
      <c r="M34" s="22"/>
      <c r="N34" s="22"/>
      <c r="O34" s="22"/>
      <c r="P34" s="22"/>
    </row>
    <row r="35" spans="1:16" ht="39" customHeight="1" x14ac:dyDescent="0.2">
      <c r="A35" s="22"/>
      <c r="B35" s="35"/>
      <c r="C35" s="1145" t="s">
        <v>533</v>
      </c>
      <c r="D35" s="1146"/>
      <c r="E35" s="1147"/>
      <c r="F35" s="36">
        <v>7.47</v>
      </c>
      <c r="G35" s="37">
        <v>6.72</v>
      </c>
      <c r="H35" s="37">
        <v>10.18</v>
      </c>
      <c r="I35" s="37">
        <v>5.15</v>
      </c>
      <c r="J35" s="38">
        <v>3.84</v>
      </c>
      <c r="K35" s="22"/>
      <c r="L35" s="22"/>
      <c r="M35" s="22"/>
      <c r="N35" s="22"/>
      <c r="O35" s="22"/>
      <c r="P35" s="22"/>
    </row>
    <row r="36" spans="1:16" ht="39" customHeight="1" x14ac:dyDescent="0.2">
      <c r="A36" s="22"/>
      <c r="B36" s="35"/>
      <c r="C36" s="1145" t="s">
        <v>534</v>
      </c>
      <c r="D36" s="1146"/>
      <c r="E36" s="1147"/>
      <c r="F36" s="36">
        <v>0.28999999999999998</v>
      </c>
      <c r="G36" s="37">
        <v>0.65</v>
      </c>
      <c r="H36" s="37">
        <v>0.72</v>
      </c>
      <c r="I36" s="37">
        <v>0.94</v>
      </c>
      <c r="J36" s="38">
        <v>0.93</v>
      </c>
      <c r="K36" s="22"/>
      <c r="L36" s="22"/>
      <c r="M36" s="22"/>
      <c r="N36" s="22"/>
      <c r="O36" s="22"/>
      <c r="P36" s="22"/>
    </row>
    <row r="37" spans="1:16" ht="39" customHeight="1" x14ac:dyDescent="0.2">
      <c r="A37" s="22"/>
      <c r="B37" s="35"/>
      <c r="C37" s="1145" t="s">
        <v>535</v>
      </c>
      <c r="D37" s="1146"/>
      <c r="E37" s="1147"/>
      <c r="F37" s="36">
        <v>1.77</v>
      </c>
      <c r="G37" s="37">
        <v>1</v>
      </c>
      <c r="H37" s="37">
        <v>0.4</v>
      </c>
      <c r="I37" s="37">
        <v>0.24</v>
      </c>
      <c r="J37" s="38">
        <v>0.21</v>
      </c>
      <c r="K37" s="22"/>
      <c r="L37" s="22"/>
      <c r="M37" s="22"/>
      <c r="N37" s="22"/>
      <c r="O37" s="22"/>
      <c r="P37" s="22"/>
    </row>
    <row r="38" spans="1:16" ht="39" customHeight="1" x14ac:dyDescent="0.2">
      <c r="A38" s="22"/>
      <c r="B38" s="35"/>
      <c r="C38" s="1145" t="s">
        <v>536</v>
      </c>
      <c r="D38" s="1146"/>
      <c r="E38" s="1147"/>
      <c r="F38" s="36">
        <v>0</v>
      </c>
      <c r="G38" s="37">
        <v>0</v>
      </c>
      <c r="H38" s="37">
        <v>0</v>
      </c>
      <c r="I38" s="37">
        <v>0</v>
      </c>
      <c r="J38" s="38">
        <v>0</v>
      </c>
      <c r="K38" s="22"/>
      <c r="L38" s="22"/>
      <c r="M38" s="22"/>
      <c r="N38" s="22"/>
      <c r="O38" s="22"/>
      <c r="P38" s="22"/>
    </row>
    <row r="39" spans="1:16" ht="39" customHeight="1" x14ac:dyDescent="0.2">
      <c r="A39" s="22"/>
      <c r="B39" s="35"/>
      <c r="C39" s="1145" t="s">
        <v>537</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538</v>
      </c>
      <c r="D42" s="1146"/>
      <c r="E42" s="1147"/>
      <c r="F42" s="36" t="s">
        <v>500</v>
      </c>
      <c r="G42" s="37" t="s">
        <v>500</v>
      </c>
      <c r="H42" s="37" t="s">
        <v>500</v>
      </c>
      <c r="I42" s="37" t="s">
        <v>500</v>
      </c>
      <c r="J42" s="38" t="s">
        <v>500</v>
      </c>
      <c r="K42" s="22"/>
      <c r="L42" s="22"/>
      <c r="M42" s="22"/>
      <c r="N42" s="22"/>
      <c r="O42" s="22"/>
      <c r="P42" s="22"/>
    </row>
    <row r="43" spans="1:16" ht="39" customHeight="1" thickBot="1" x14ac:dyDescent="0.25">
      <c r="A43" s="22"/>
      <c r="B43" s="40"/>
      <c r="C43" s="1148" t="s">
        <v>539</v>
      </c>
      <c r="D43" s="1149"/>
      <c r="E43" s="1150"/>
      <c r="F43" s="41" t="s">
        <v>500</v>
      </c>
      <c r="G43" s="42" t="s">
        <v>500</v>
      </c>
      <c r="H43" s="42" t="s">
        <v>500</v>
      </c>
      <c r="I43" s="42" t="s">
        <v>500</v>
      </c>
      <c r="J43" s="43" t="s">
        <v>500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8JVvcWpn3XxUusXbHp7xOox2rCczqlBiiyBAARAyYWLhPVPhOwGLBQcwINQdqzWLiuVEz0HQSbKnCxYWIARTw==" saltValue="OZGz7bY9G2FdoSV4cIBL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election activeCell="A2" sqref="A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882</v>
      </c>
      <c r="L45" s="60">
        <v>806</v>
      </c>
      <c r="M45" s="60">
        <v>756</v>
      </c>
      <c r="N45" s="60">
        <v>796</v>
      </c>
      <c r="O45" s="61">
        <v>801</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500</v>
      </c>
      <c r="L46" s="64" t="s">
        <v>500</v>
      </c>
      <c r="M46" s="64" t="s">
        <v>500</v>
      </c>
      <c r="N46" s="64" t="s">
        <v>500</v>
      </c>
      <c r="O46" s="65" t="s">
        <v>500</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500</v>
      </c>
      <c r="L47" s="64" t="s">
        <v>500</v>
      </c>
      <c r="M47" s="64" t="s">
        <v>500</v>
      </c>
      <c r="N47" s="64" t="s">
        <v>500</v>
      </c>
      <c r="O47" s="65" t="s">
        <v>500</v>
      </c>
      <c r="P47" s="48"/>
      <c r="Q47" s="48"/>
      <c r="R47" s="48"/>
      <c r="S47" s="48"/>
      <c r="T47" s="48"/>
      <c r="U47" s="48"/>
    </row>
    <row r="48" spans="1:21" ht="30.75" customHeight="1" x14ac:dyDescent="0.2">
      <c r="A48" s="48"/>
      <c r="B48" s="1155"/>
      <c r="C48" s="1156"/>
      <c r="D48" s="62"/>
      <c r="E48" s="1161" t="s">
        <v>13</v>
      </c>
      <c r="F48" s="1161"/>
      <c r="G48" s="1161"/>
      <c r="H48" s="1161"/>
      <c r="I48" s="1161"/>
      <c r="J48" s="1162"/>
      <c r="K48" s="63">
        <v>379</v>
      </c>
      <c r="L48" s="64">
        <v>316</v>
      </c>
      <c r="M48" s="64">
        <v>325</v>
      </c>
      <c r="N48" s="64">
        <v>275</v>
      </c>
      <c r="O48" s="65">
        <v>292</v>
      </c>
      <c r="P48" s="48"/>
      <c r="Q48" s="48"/>
      <c r="R48" s="48"/>
      <c r="S48" s="48"/>
      <c r="T48" s="48"/>
      <c r="U48" s="48"/>
    </row>
    <row r="49" spans="1:21" ht="30.75" customHeight="1" x14ac:dyDescent="0.2">
      <c r="A49" s="48"/>
      <c r="B49" s="1155"/>
      <c r="C49" s="1156"/>
      <c r="D49" s="62"/>
      <c r="E49" s="1161" t="s">
        <v>14</v>
      </c>
      <c r="F49" s="1161"/>
      <c r="G49" s="1161"/>
      <c r="H49" s="1161"/>
      <c r="I49" s="1161"/>
      <c r="J49" s="1162"/>
      <c r="K49" s="63">
        <v>55</v>
      </c>
      <c r="L49" s="64">
        <v>61</v>
      </c>
      <c r="M49" s="64">
        <v>144</v>
      </c>
      <c r="N49" s="64">
        <v>245</v>
      </c>
      <c r="O49" s="65">
        <v>243</v>
      </c>
      <c r="P49" s="48"/>
      <c r="Q49" s="48"/>
      <c r="R49" s="48"/>
      <c r="S49" s="48"/>
      <c r="T49" s="48"/>
      <c r="U49" s="48"/>
    </row>
    <row r="50" spans="1:21" ht="30.75" customHeight="1" x14ac:dyDescent="0.2">
      <c r="A50" s="48"/>
      <c r="B50" s="1155"/>
      <c r="C50" s="1156"/>
      <c r="D50" s="62"/>
      <c r="E50" s="1161" t="s">
        <v>15</v>
      </c>
      <c r="F50" s="1161"/>
      <c r="G50" s="1161"/>
      <c r="H50" s="1161"/>
      <c r="I50" s="1161"/>
      <c r="J50" s="1162"/>
      <c r="K50" s="63">
        <v>33</v>
      </c>
      <c r="L50" s="64">
        <v>33</v>
      </c>
      <c r="M50" s="64">
        <v>33</v>
      </c>
      <c r="N50" s="64" t="s">
        <v>500</v>
      </c>
      <c r="O50" s="65" t="s">
        <v>500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500</v>
      </c>
      <c r="L51" s="64" t="s">
        <v>500</v>
      </c>
      <c r="M51" s="64" t="s">
        <v>500</v>
      </c>
      <c r="N51" s="64" t="s">
        <v>500</v>
      </c>
      <c r="O51" s="65" t="s">
        <v>500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1370</v>
      </c>
      <c r="L52" s="64">
        <v>1296</v>
      </c>
      <c r="M52" s="64">
        <v>1272</v>
      </c>
      <c r="N52" s="64">
        <v>1274</v>
      </c>
      <c r="O52" s="65">
        <v>1273</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-21</v>
      </c>
      <c r="L53" s="69">
        <v>-80</v>
      </c>
      <c r="M53" s="69">
        <v>-14</v>
      </c>
      <c r="N53" s="69">
        <v>42</v>
      </c>
      <c r="O53" s="70">
        <v>63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500</v>
      </c>
      <c r="L58" s="84" t="s">
        <v>500</v>
      </c>
      <c r="M58" s="84" t="s">
        <v>500</v>
      </c>
      <c r="N58" s="84" t="s">
        <v>500</v>
      </c>
      <c r="O58" s="85" t="s">
        <v>500</v>
      </c>
    </row>
    <row r="59" spans="1:21" ht="31.5" customHeight="1" x14ac:dyDescent="0.2">
      <c r="B59" s="1171"/>
      <c r="C59" s="1172"/>
      <c r="D59" s="1178" t="s">
        <v>26</v>
      </c>
      <c r="E59" s="1179"/>
      <c r="F59" s="1179"/>
      <c r="G59" s="1179"/>
      <c r="H59" s="1179"/>
      <c r="I59" s="1179"/>
      <c r="J59" s="1180"/>
      <c r="K59" s="86" t="s">
        <v>500</v>
      </c>
      <c r="L59" s="87" t="s">
        <v>500</v>
      </c>
      <c r="M59" s="87" t="s">
        <v>500</v>
      </c>
      <c r="N59" s="87" t="s">
        <v>500</v>
      </c>
      <c r="O59" s="88" t="s">
        <v>500</v>
      </c>
    </row>
    <row r="60" spans="1:21" ht="31.5" customHeight="1" thickBot="1" x14ac:dyDescent="0.25">
      <c r="B60" s="1173"/>
      <c r="C60" s="1174"/>
      <c r="D60" s="1181" t="s">
        <v>27</v>
      </c>
      <c r="E60" s="1182"/>
      <c r="F60" s="1182"/>
      <c r="G60" s="1182"/>
      <c r="H60" s="1182"/>
      <c r="I60" s="1182"/>
      <c r="J60" s="1183"/>
      <c r="K60" s="89" t="s">
        <v>500</v>
      </c>
      <c r="L60" s="90" t="s">
        <v>500</v>
      </c>
      <c r="M60" s="90" t="s">
        <v>500</v>
      </c>
      <c r="N60" s="90" t="s">
        <v>500</v>
      </c>
      <c r="O60" s="91" t="s">
        <v>500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PPYVz+lahTPDUCe8PG9aJyH8Ssh+dzYP7Q52P4PDarsnxbLAH0NrDxmrY0Ou2cceuwOnhJZwbnBV4F6e2bTyg==" saltValue="UI0ga7MB9ZAfIXCURJyJ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4" t="s">
        <v>30</v>
      </c>
      <c r="C41" s="1185"/>
      <c r="D41" s="105"/>
      <c r="E41" s="1190" t="s">
        <v>31</v>
      </c>
      <c r="F41" s="1190"/>
      <c r="G41" s="1190"/>
      <c r="H41" s="1191"/>
      <c r="I41" s="355">
        <v>8629</v>
      </c>
      <c r="J41" s="356">
        <v>8424</v>
      </c>
      <c r="K41" s="356">
        <v>7874</v>
      </c>
      <c r="L41" s="356">
        <v>7359</v>
      </c>
      <c r="M41" s="357">
        <v>6849</v>
      </c>
    </row>
    <row r="42" spans="2:13" ht="27.75" customHeight="1" x14ac:dyDescent="0.2">
      <c r="B42" s="1186"/>
      <c r="C42" s="1187"/>
      <c r="D42" s="106"/>
      <c r="E42" s="1192" t="s">
        <v>32</v>
      </c>
      <c r="F42" s="1192"/>
      <c r="G42" s="1192"/>
      <c r="H42" s="1193"/>
      <c r="I42" s="358">
        <v>185</v>
      </c>
      <c r="J42" s="359">
        <v>48</v>
      </c>
      <c r="K42" s="359">
        <v>58</v>
      </c>
      <c r="L42" s="359">
        <v>58</v>
      </c>
      <c r="M42" s="360">
        <v>59</v>
      </c>
    </row>
    <row r="43" spans="2:13" ht="27.75" customHeight="1" x14ac:dyDescent="0.2">
      <c r="B43" s="1186"/>
      <c r="C43" s="1187"/>
      <c r="D43" s="106"/>
      <c r="E43" s="1192" t="s">
        <v>33</v>
      </c>
      <c r="F43" s="1192"/>
      <c r="G43" s="1192"/>
      <c r="H43" s="1193"/>
      <c r="I43" s="358">
        <v>5677</v>
      </c>
      <c r="J43" s="359">
        <v>4583</v>
      </c>
      <c r="K43" s="359">
        <v>3552</v>
      </c>
      <c r="L43" s="359">
        <v>3063</v>
      </c>
      <c r="M43" s="360">
        <v>2910</v>
      </c>
    </row>
    <row r="44" spans="2:13" ht="27.75" customHeight="1" x14ac:dyDescent="0.2">
      <c r="B44" s="1186"/>
      <c r="C44" s="1187"/>
      <c r="D44" s="106"/>
      <c r="E44" s="1192" t="s">
        <v>34</v>
      </c>
      <c r="F44" s="1192"/>
      <c r="G44" s="1192"/>
      <c r="H44" s="1193"/>
      <c r="I44" s="358">
        <v>2834</v>
      </c>
      <c r="J44" s="359">
        <v>2865</v>
      </c>
      <c r="K44" s="359">
        <v>2758</v>
      </c>
      <c r="L44" s="359">
        <v>2522</v>
      </c>
      <c r="M44" s="360">
        <v>2284</v>
      </c>
    </row>
    <row r="45" spans="2:13" ht="27.75" customHeight="1" x14ac:dyDescent="0.2">
      <c r="B45" s="1186"/>
      <c r="C45" s="1187"/>
      <c r="D45" s="106"/>
      <c r="E45" s="1192" t="s">
        <v>35</v>
      </c>
      <c r="F45" s="1192"/>
      <c r="G45" s="1192"/>
      <c r="H45" s="1193"/>
      <c r="I45" s="358">
        <v>1570</v>
      </c>
      <c r="J45" s="359">
        <v>1558</v>
      </c>
      <c r="K45" s="359">
        <v>1659</v>
      </c>
      <c r="L45" s="359">
        <v>1681</v>
      </c>
      <c r="M45" s="360">
        <v>1757</v>
      </c>
    </row>
    <row r="46" spans="2:13" ht="27.75" customHeight="1" x14ac:dyDescent="0.2">
      <c r="B46" s="1186"/>
      <c r="C46" s="1187"/>
      <c r="D46" s="107"/>
      <c r="E46" s="1192" t="s">
        <v>36</v>
      </c>
      <c r="F46" s="1192"/>
      <c r="G46" s="1192"/>
      <c r="H46" s="1193"/>
      <c r="I46" s="358">
        <v>16</v>
      </c>
      <c r="J46" s="359">
        <v>91</v>
      </c>
      <c r="K46" s="359">
        <v>91</v>
      </c>
      <c r="L46" s="359">
        <v>91</v>
      </c>
      <c r="M46" s="360">
        <v>92</v>
      </c>
    </row>
    <row r="47" spans="2:13" ht="27.75" customHeight="1" x14ac:dyDescent="0.2">
      <c r="B47" s="1186"/>
      <c r="C47" s="1187"/>
      <c r="D47" s="108"/>
      <c r="E47" s="1194" t="s">
        <v>37</v>
      </c>
      <c r="F47" s="1195"/>
      <c r="G47" s="1195"/>
      <c r="H47" s="1196"/>
      <c r="I47" s="358" t="s">
        <v>500</v>
      </c>
      <c r="J47" s="359" t="s">
        <v>500</v>
      </c>
      <c r="K47" s="359" t="s">
        <v>500</v>
      </c>
      <c r="L47" s="359" t="s">
        <v>500</v>
      </c>
      <c r="M47" s="360" t="s">
        <v>500</v>
      </c>
    </row>
    <row r="48" spans="2:13" ht="27.75" customHeight="1" x14ac:dyDescent="0.2">
      <c r="B48" s="1186"/>
      <c r="C48" s="1187"/>
      <c r="D48" s="106"/>
      <c r="E48" s="1192" t="s">
        <v>38</v>
      </c>
      <c r="F48" s="1192"/>
      <c r="G48" s="1192"/>
      <c r="H48" s="1193"/>
      <c r="I48" s="358" t="s">
        <v>500</v>
      </c>
      <c r="J48" s="359" t="s">
        <v>500</v>
      </c>
      <c r="K48" s="359" t="s">
        <v>500</v>
      </c>
      <c r="L48" s="359" t="s">
        <v>500</v>
      </c>
      <c r="M48" s="360" t="s">
        <v>500</v>
      </c>
    </row>
    <row r="49" spans="2:13" ht="27.75" customHeight="1" x14ac:dyDescent="0.2">
      <c r="B49" s="1188"/>
      <c r="C49" s="1189"/>
      <c r="D49" s="106"/>
      <c r="E49" s="1192" t="s">
        <v>39</v>
      </c>
      <c r="F49" s="1192"/>
      <c r="G49" s="1192"/>
      <c r="H49" s="1193"/>
      <c r="I49" s="358" t="s">
        <v>500</v>
      </c>
      <c r="J49" s="359" t="s">
        <v>500</v>
      </c>
      <c r="K49" s="359" t="s">
        <v>500</v>
      </c>
      <c r="L49" s="359" t="s">
        <v>500</v>
      </c>
      <c r="M49" s="360" t="s">
        <v>500</v>
      </c>
    </row>
    <row r="50" spans="2:13" ht="27.75" customHeight="1" x14ac:dyDescent="0.2">
      <c r="B50" s="1197" t="s">
        <v>40</v>
      </c>
      <c r="C50" s="1198"/>
      <c r="D50" s="109"/>
      <c r="E50" s="1192" t="s">
        <v>41</v>
      </c>
      <c r="F50" s="1192"/>
      <c r="G50" s="1192"/>
      <c r="H50" s="1193"/>
      <c r="I50" s="358">
        <v>5180</v>
      </c>
      <c r="J50" s="359">
        <v>5779</v>
      </c>
      <c r="K50" s="359">
        <v>6341</v>
      </c>
      <c r="L50" s="359">
        <v>7058</v>
      </c>
      <c r="M50" s="360">
        <v>7529</v>
      </c>
    </row>
    <row r="51" spans="2:13" ht="27.75" customHeight="1" x14ac:dyDescent="0.2">
      <c r="B51" s="1186"/>
      <c r="C51" s="1187"/>
      <c r="D51" s="106"/>
      <c r="E51" s="1192" t="s">
        <v>42</v>
      </c>
      <c r="F51" s="1192"/>
      <c r="G51" s="1192"/>
      <c r="H51" s="1193"/>
      <c r="I51" s="358">
        <v>4236</v>
      </c>
      <c r="J51" s="359">
        <v>3621</v>
      </c>
      <c r="K51" s="359">
        <v>3135</v>
      </c>
      <c r="L51" s="359">
        <v>2991</v>
      </c>
      <c r="M51" s="360">
        <v>3085</v>
      </c>
    </row>
    <row r="52" spans="2:13" ht="27.75" customHeight="1" x14ac:dyDescent="0.2">
      <c r="B52" s="1188"/>
      <c r="C52" s="1189"/>
      <c r="D52" s="106"/>
      <c r="E52" s="1192" t="s">
        <v>43</v>
      </c>
      <c r="F52" s="1192"/>
      <c r="G52" s="1192"/>
      <c r="H52" s="1193"/>
      <c r="I52" s="358">
        <v>11448</v>
      </c>
      <c r="J52" s="359">
        <v>11265</v>
      </c>
      <c r="K52" s="359">
        <v>11182</v>
      </c>
      <c r="L52" s="359">
        <v>10562</v>
      </c>
      <c r="M52" s="360">
        <v>9803</v>
      </c>
    </row>
    <row r="53" spans="2:13" ht="27.75" customHeight="1" thickBot="1" x14ac:dyDescent="0.25">
      <c r="B53" s="1199" t="s">
        <v>19</v>
      </c>
      <c r="C53" s="1200"/>
      <c r="D53" s="110"/>
      <c r="E53" s="1201" t="s">
        <v>44</v>
      </c>
      <c r="F53" s="1201"/>
      <c r="G53" s="1201"/>
      <c r="H53" s="1202"/>
      <c r="I53" s="361">
        <v>-1954</v>
      </c>
      <c r="J53" s="362">
        <v>-3095</v>
      </c>
      <c r="K53" s="362">
        <v>-4666</v>
      </c>
      <c r="L53" s="362">
        <v>-5837</v>
      </c>
      <c r="M53" s="363">
        <v>-6467</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D9DOWN+RaIaRmQz/F15RqSa4Nedy9bUXPErJPDEResIBomkKdAMD3oV+5RxiAT0r0KMlDcSZ2v/+jXSnGN39cA==" saltValue="KehEyZlqb21WdjMuYM4c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1" t="s">
        <v>46</v>
      </c>
      <c r="D55" s="1211"/>
      <c r="E55" s="1212"/>
      <c r="F55" s="122">
        <v>2168</v>
      </c>
      <c r="G55" s="122">
        <v>2507</v>
      </c>
      <c r="H55" s="123">
        <v>2738</v>
      </c>
    </row>
    <row r="56" spans="2:8" ht="52.5" customHeight="1" x14ac:dyDescent="0.2">
      <c r="B56" s="124"/>
      <c r="C56" s="1213" t="s">
        <v>47</v>
      </c>
      <c r="D56" s="1213"/>
      <c r="E56" s="1214"/>
      <c r="F56" s="125">
        <v>2</v>
      </c>
      <c r="G56" s="125">
        <v>2</v>
      </c>
      <c r="H56" s="126">
        <v>2</v>
      </c>
    </row>
    <row r="57" spans="2:8" ht="53.25" customHeight="1" x14ac:dyDescent="0.2">
      <c r="B57" s="124"/>
      <c r="C57" s="1215" t="s">
        <v>48</v>
      </c>
      <c r="D57" s="1215"/>
      <c r="E57" s="1216"/>
      <c r="F57" s="127">
        <v>3927</v>
      </c>
      <c r="G57" s="127">
        <v>4304</v>
      </c>
      <c r="H57" s="128">
        <v>4544</v>
      </c>
    </row>
    <row r="58" spans="2:8" ht="45.75" customHeight="1" x14ac:dyDescent="0.2">
      <c r="B58" s="129"/>
      <c r="C58" s="1203" t="s">
        <v>555</v>
      </c>
      <c r="D58" s="1204"/>
      <c r="E58" s="1205"/>
      <c r="F58" s="130">
        <v>1623</v>
      </c>
      <c r="G58" s="130">
        <v>1829</v>
      </c>
      <c r="H58" s="131">
        <v>2038</v>
      </c>
    </row>
    <row r="59" spans="2:8" ht="45.75" customHeight="1" x14ac:dyDescent="0.2">
      <c r="B59" s="129"/>
      <c r="C59" s="1203" t="s">
        <v>556</v>
      </c>
      <c r="D59" s="1204"/>
      <c r="E59" s="1205"/>
      <c r="F59" s="130">
        <v>1262</v>
      </c>
      <c r="G59" s="130">
        <v>1461</v>
      </c>
      <c r="H59" s="131">
        <v>1564</v>
      </c>
    </row>
    <row r="60" spans="2:8" ht="45.75" customHeight="1" x14ac:dyDescent="0.2">
      <c r="B60" s="129"/>
      <c r="C60" s="1203" t="s">
        <v>558</v>
      </c>
      <c r="D60" s="1204"/>
      <c r="E60" s="1205"/>
      <c r="F60" s="130">
        <v>257</v>
      </c>
      <c r="G60" s="130">
        <v>308</v>
      </c>
      <c r="H60" s="131">
        <v>360</v>
      </c>
    </row>
    <row r="61" spans="2:8" ht="45.75" customHeight="1" x14ac:dyDescent="0.2">
      <c r="B61" s="129"/>
      <c r="C61" s="1203" t="s">
        <v>557</v>
      </c>
      <c r="D61" s="1204"/>
      <c r="E61" s="1205"/>
      <c r="F61" s="130">
        <v>506</v>
      </c>
      <c r="G61" s="130">
        <v>426</v>
      </c>
      <c r="H61" s="131">
        <v>308</v>
      </c>
    </row>
    <row r="62" spans="2:8" ht="45.75" customHeight="1" thickBot="1" x14ac:dyDescent="0.25">
      <c r="B62" s="132"/>
      <c r="C62" s="1206" t="s">
        <v>559</v>
      </c>
      <c r="D62" s="1207"/>
      <c r="E62" s="1208"/>
      <c r="F62" s="133">
        <v>206</v>
      </c>
      <c r="G62" s="133">
        <v>206</v>
      </c>
      <c r="H62" s="134">
        <v>206</v>
      </c>
    </row>
    <row r="63" spans="2:8" ht="52.5" customHeight="1" thickBot="1" x14ac:dyDescent="0.25">
      <c r="B63" s="135"/>
      <c r="C63" s="1209" t="s">
        <v>49</v>
      </c>
      <c r="D63" s="1209"/>
      <c r="E63" s="1210"/>
      <c r="F63" s="136">
        <v>6098</v>
      </c>
      <c r="G63" s="136">
        <v>6814</v>
      </c>
      <c r="H63" s="137">
        <v>7284</v>
      </c>
    </row>
    <row r="64" spans="2:8" ht="13.2" x14ac:dyDescent="0.2"/>
  </sheetData>
  <sheetProtection algorithmName="SHA-512" hashValue="wpwEuRFNae9q58QMgu8YLQGrsVwKT4U2VPpcWKu01Z9Co8luDaixv8cK0x8yrEnl3CNC997rvyL3OD6yHRjxLA==" saltValue="O8k+tWz1jWJN+BI4E94d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37499</v>
      </c>
      <c r="E3" s="156"/>
      <c r="F3" s="157">
        <v>59119</v>
      </c>
      <c r="G3" s="158"/>
      <c r="H3" s="159"/>
    </row>
    <row r="4" spans="1:8" x14ac:dyDescent="0.2">
      <c r="A4" s="160"/>
      <c r="B4" s="161"/>
      <c r="C4" s="162"/>
      <c r="D4" s="163">
        <v>22423</v>
      </c>
      <c r="E4" s="164"/>
      <c r="F4" s="165">
        <v>29900</v>
      </c>
      <c r="G4" s="166"/>
      <c r="H4" s="167"/>
    </row>
    <row r="5" spans="1:8" x14ac:dyDescent="0.2">
      <c r="A5" s="148" t="s">
        <v>518</v>
      </c>
      <c r="B5" s="153"/>
      <c r="C5" s="154"/>
      <c r="D5" s="155">
        <v>34834</v>
      </c>
      <c r="E5" s="156"/>
      <c r="F5" s="157">
        <v>53895</v>
      </c>
      <c r="G5" s="158"/>
      <c r="H5" s="159"/>
    </row>
    <row r="6" spans="1:8" x14ac:dyDescent="0.2">
      <c r="A6" s="160"/>
      <c r="B6" s="161"/>
      <c r="C6" s="162"/>
      <c r="D6" s="163">
        <v>24877</v>
      </c>
      <c r="E6" s="164"/>
      <c r="F6" s="165">
        <v>31224</v>
      </c>
      <c r="G6" s="166"/>
      <c r="H6" s="167"/>
    </row>
    <row r="7" spans="1:8" x14ac:dyDescent="0.2">
      <c r="A7" s="148" t="s">
        <v>519</v>
      </c>
      <c r="B7" s="153"/>
      <c r="C7" s="154"/>
      <c r="D7" s="155">
        <v>32019</v>
      </c>
      <c r="E7" s="156"/>
      <c r="F7" s="157">
        <v>56181</v>
      </c>
      <c r="G7" s="158"/>
      <c r="H7" s="159"/>
    </row>
    <row r="8" spans="1:8" x14ac:dyDescent="0.2">
      <c r="A8" s="160"/>
      <c r="B8" s="161"/>
      <c r="C8" s="162"/>
      <c r="D8" s="163">
        <v>20424</v>
      </c>
      <c r="E8" s="164"/>
      <c r="F8" s="165">
        <v>32039</v>
      </c>
      <c r="G8" s="166"/>
      <c r="H8" s="167"/>
    </row>
    <row r="9" spans="1:8" x14ac:dyDescent="0.2">
      <c r="A9" s="148" t="s">
        <v>520</v>
      </c>
      <c r="B9" s="153"/>
      <c r="C9" s="154"/>
      <c r="D9" s="155">
        <v>43283</v>
      </c>
      <c r="E9" s="156"/>
      <c r="F9" s="157">
        <v>47730</v>
      </c>
      <c r="G9" s="158"/>
      <c r="H9" s="159"/>
    </row>
    <row r="10" spans="1:8" x14ac:dyDescent="0.2">
      <c r="A10" s="160"/>
      <c r="B10" s="161"/>
      <c r="C10" s="162"/>
      <c r="D10" s="163">
        <v>23336</v>
      </c>
      <c r="E10" s="164"/>
      <c r="F10" s="165">
        <v>26378</v>
      </c>
      <c r="G10" s="166"/>
      <c r="H10" s="167"/>
    </row>
    <row r="11" spans="1:8" x14ac:dyDescent="0.2">
      <c r="A11" s="148" t="s">
        <v>521</v>
      </c>
      <c r="B11" s="153"/>
      <c r="C11" s="154"/>
      <c r="D11" s="155">
        <v>38461</v>
      </c>
      <c r="E11" s="156"/>
      <c r="F11" s="157">
        <v>61921</v>
      </c>
      <c r="G11" s="158"/>
      <c r="H11" s="159"/>
    </row>
    <row r="12" spans="1:8" x14ac:dyDescent="0.2">
      <c r="A12" s="160"/>
      <c r="B12" s="161"/>
      <c r="C12" s="168"/>
      <c r="D12" s="163">
        <v>22002</v>
      </c>
      <c r="E12" s="164"/>
      <c r="F12" s="165">
        <v>34719</v>
      </c>
      <c r="G12" s="166"/>
      <c r="H12" s="167"/>
    </row>
    <row r="13" spans="1:8" x14ac:dyDescent="0.2">
      <c r="A13" s="148"/>
      <c r="B13" s="153"/>
      <c r="C13" s="169"/>
      <c r="D13" s="170">
        <v>37219</v>
      </c>
      <c r="E13" s="171"/>
      <c r="F13" s="172">
        <v>55769</v>
      </c>
      <c r="G13" s="173"/>
      <c r="H13" s="159"/>
    </row>
    <row r="14" spans="1:8" x14ac:dyDescent="0.2">
      <c r="A14" s="160"/>
      <c r="B14" s="161"/>
      <c r="C14" s="162"/>
      <c r="D14" s="163">
        <v>22612</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7.47</v>
      </c>
      <c r="C19" s="174">
        <f>ROUND(VALUE(SUBSTITUTE(実質収支比率等に係る経年分析!G$48,"▲","-")),2)</f>
        <v>6.73</v>
      </c>
      <c r="D19" s="174">
        <f>ROUND(VALUE(SUBSTITUTE(実質収支比率等に係る経年分析!H$48,"▲","-")),2)</f>
        <v>10.19</v>
      </c>
      <c r="E19" s="174">
        <f>ROUND(VALUE(SUBSTITUTE(実質収支比率等に係る経年分析!I$48,"▲","-")),2)</f>
        <v>5.16</v>
      </c>
      <c r="F19" s="174">
        <f>ROUND(VALUE(SUBSTITUTE(実質収支比率等に係る経年分析!J$48,"▲","-")),2)</f>
        <v>3.84</v>
      </c>
    </row>
    <row r="20" spans="1:11" x14ac:dyDescent="0.2">
      <c r="A20" s="174" t="s">
        <v>53</v>
      </c>
      <c r="B20" s="174">
        <f>ROUND(VALUE(SUBSTITUTE(実質収支比率等に係る経年分析!F$47,"▲","-")),2)</f>
        <v>18.32</v>
      </c>
      <c r="C20" s="174">
        <f>ROUND(VALUE(SUBSTITUTE(実質収支比率等に係る経年分析!G$47,"▲","-")),2)</f>
        <v>19.260000000000002</v>
      </c>
      <c r="D20" s="174">
        <f>ROUND(VALUE(SUBSTITUTE(実質収支比率等に係る経年分析!H$47,"▲","-")),2)</f>
        <v>19.690000000000001</v>
      </c>
      <c r="E20" s="174">
        <f>ROUND(VALUE(SUBSTITUTE(実質収支比率等に係る経年分析!I$47,"▲","-")),2)</f>
        <v>23.18</v>
      </c>
      <c r="F20" s="174">
        <f>ROUND(VALUE(SUBSTITUTE(実質収支比率等に係る経年分析!J$47,"▲","-")),2)</f>
        <v>24.67</v>
      </c>
    </row>
    <row r="21" spans="1:11" x14ac:dyDescent="0.2">
      <c r="A21" s="174" t="s">
        <v>54</v>
      </c>
      <c r="B21" s="174">
        <f>IF(ISNUMBER(VALUE(SUBSTITUTE(実質収支比率等に係る経年分析!F$49,"▲","-"))),ROUND(VALUE(SUBSTITUTE(実質収支比率等に係る経年分析!F$49,"▲","-")),2),NA())</f>
        <v>0.48</v>
      </c>
      <c r="C21" s="174">
        <f>IF(ISNUMBER(VALUE(SUBSTITUTE(実質収支比率等に係る経年分析!G$49,"▲","-"))),ROUND(VALUE(SUBSTITUTE(実質収支比率等に係る経年分析!G$49,"▲","-")),2),NA())</f>
        <v>-2.77</v>
      </c>
      <c r="D21" s="174">
        <f>IF(ISNUMBER(VALUE(SUBSTITUTE(実質収支比率等に係る経年分析!H$49,"▲","-"))),ROUND(VALUE(SUBSTITUTE(実質収支比率等に係る経年分析!H$49,"▲","-")),2),NA())</f>
        <v>2.0299999999999998</v>
      </c>
      <c r="E21" s="174">
        <f>IF(ISNUMBER(VALUE(SUBSTITUTE(実質収支比率等に係る経年分析!I$49,"▲","-"))),ROUND(VALUE(SUBSTITUTE(実質収支比率等に係る経年分析!I$49,"▲","-")),2),NA())</f>
        <v>-7.35</v>
      </c>
      <c r="F21" s="174">
        <f>IF(ISNUMBER(VALUE(SUBSTITUTE(実質収支比率等に係る経年分析!J$49,"▲","-"))),ROUND(VALUE(SUBSTITUTE(実質収支比率等に係る経年分析!J$49,"▲","-")),2),NA())</f>
        <v>-1.63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0.28999999999999998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15.63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11.13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1370</v>
      </c>
      <c r="E42" s="176"/>
      <c r="F42" s="176"/>
      <c r="G42" s="176">
        <f>'実質公債費比率（分子）の構造'!L$52</f>
        <v>1296</v>
      </c>
      <c r="H42" s="176"/>
      <c r="I42" s="176"/>
      <c r="J42" s="176">
        <f>'実質公債費比率（分子）の構造'!M$52</f>
        <v>1272</v>
      </c>
      <c r="K42" s="176"/>
      <c r="L42" s="176"/>
      <c r="M42" s="176">
        <f>'実質公債費比率（分子）の構造'!N$52</f>
        <v>1274</v>
      </c>
      <c r="N42" s="176"/>
      <c r="O42" s="176"/>
      <c r="P42" s="176">
        <f>'実質公債費比率（分子）の構造'!O$52</f>
        <v>1273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33</v>
      </c>
      <c r="C44" s="176"/>
      <c r="D44" s="176"/>
      <c r="E44" s="176">
        <f>'実質公債費比率（分子）の構造'!L$50</f>
        <v>33</v>
      </c>
      <c r="F44" s="176"/>
      <c r="G44" s="176"/>
      <c r="H44" s="176">
        <f>'実質公債費比率（分子）の構造'!M$50</f>
        <v>33</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55</v>
      </c>
      <c r="C45" s="176"/>
      <c r="D45" s="176"/>
      <c r="E45" s="176">
        <f>'実質公債費比率（分子）の構造'!L$49</f>
        <v>61</v>
      </c>
      <c r="F45" s="176"/>
      <c r="G45" s="176"/>
      <c r="H45" s="176">
        <f>'実質公債費比率（分子）の構造'!M$49</f>
        <v>144</v>
      </c>
      <c r="I45" s="176"/>
      <c r="J45" s="176"/>
      <c r="K45" s="176">
        <f>'実質公債費比率（分子）の構造'!N$49</f>
        <v>245</v>
      </c>
      <c r="L45" s="176"/>
      <c r="M45" s="176"/>
      <c r="N45" s="176">
        <f>'実質公債費比率（分子）の構造'!O$49</f>
        <v>243</v>
      </c>
      <c r="O45" s="176"/>
      <c r="P45" s="176"/>
    </row>
    <row r="46" spans="1:16" x14ac:dyDescent="0.2">
      <c r="A46" s="176" t="s">
        <v>64</v>
      </c>
      <c r="B46" s="176">
        <f>'実質公債費比率（分子）の構造'!K$48</f>
        <v>379</v>
      </c>
      <c r="C46" s="176"/>
      <c r="D46" s="176"/>
      <c r="E46" s="176">
        <f>'実質公債費比率（分子）の構造'!L$48</f>
        <v>316</v>
      </c>
      <c r="F46" s="176"/>
      <c r="G46" s="176"/>
      <c r="H46" s="176">
        <f>'実質公債費比率（分子）の構造'!M$48</f>
        <v>325</v>
      </c>
      <c r="I46" s="176"/>
      <c r="J46" s="176"/>
      <c r="K46" s="176">
        <f>'実質公債費比率（分子）の構造'!N$48</f>
        <v>275</v>
      </c>
      <c r="L46" s="176"/>
      <c r="M46" s="176"/>
      <c r="N46" s="176">
        <f>'実質公債費比率（分子）の構造'!O$48</f>
        <v>292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882</v>
      </c>
      <c r="C49" s="176"/>
      <c r="D49" s="176"/>
      <c r="E49" s="176">
        <f>'実質公債費比率（分子）の構造'!L$45</f>
        <v>806</v>
      </c>
      <c r="F49" s="176"/>
      <c r="G49" s="176"/>
      <c r="H49" s="176">
        <f>'実質公債費比率（分子）の構造'!M$45</f>
        <v>756</v>
      </c>
      <c r="I49" s="176"/>
      <c r="J49" s="176"/>
      <c r="K49" s="176">
        <f>'実質公債費比率（分子）の構造'!N$45</f>
        <v>796</v>
      </c>
      <c r="L49" s="176"/>
      <c r="M49" s="176"/>
      <c r="N49" s="176">
        <f>'実質公債費比率（分子）の構造'!O$45</f>
        <v>801</v>
      </c>
      <c r="O49" s="176"/>
      <c r="P49" s="176"/>
    </row>
    <row r="50" spans="1:16" x14ac:dyDescent="0.2">
      <c r="A50" s="176" t="s">
        <v>67</v>
      </c>
      <c r="B50" s="176" t="e">
        <f>NA()</f>
        <v>#N/A</v>
      </c>
      <c r="C50" s="176">
        <f>IF(ISNUMBER('実質公債費比率（分子）の構造'!K$53),'実質公債費比率（分子）の構造'!K$53,NA())</f>
        <v>-21</v>
      </c>
      <c r="D50" s="176" t="e">
        <f>NA()</f>
        <v>#N/A</v>
      </c>
      <c r="E50" s="176" t="e">
        <f>NA()</f>
        <v>#N/A</v>
      </c>
      <c r="F50" s="176">
        <f>IF(ISNUMBER('実質公債費比率（分子）の構造'!L$53),'実質公債費比率（分子）の構造'!L$53,NA())</f>
        <v>-80</v>
      </c>
      <c r="G50" s="176" t="e">
        <f>NA()</f>
        <v>#N/A</v>
      </c>
      <c r="H50" s="176" t="e">
        <f>NA()</f>
        <v>#N/A</v>
      </c>
      <c r="I50" s="176">
        <f>IF(ISNUMBER('実質公債費比率（分子）の構造'!M$53),'実質公債費比率（分子）の構造'!M$53,NA())</f>
        <v>-14</v>
      </c>
      <c r="J50" s="176" t="e">
        <f>NA()</f>
        <v>#N/A</v>
      </c>
      <c r="K50" s="176" t="e">
        <f>NA()</f>
        <v>#N/A</v>
      </c>
      <c r="L50" s="176">
        <f>IF(ISNUMBER('実質公債費比率（分子）の構造'!N$53),'実質公債費比率（分子）の構造'!N$53,NA())</f>
        <v>42</v>
      </c>
      <c r="M50" s="176" t="e">
        <f>NA()</f>
        <v>#N/A</v>
      </c>
      <c r="N50" s="176" t="e">
        <f>NA()</f>
        <v>#N/A</v>
      </c>
      <c r="O50" s="176">
        <f>IF(ISNUMBER('実質公債費比率（分子）の構造'!O$53),'実質公債費比率（分子）の構造'!O$53,NA())</f>
        <v>63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11448</v>
      </c>
      <c r="E56" s="175"/>
      <c r="F56" s="175"/>
      <c r="G56" s="175">
        <f>'将来負担比率（分子）の構造'!J$52</f>
        <v>11265</v>
      </c>
      <c r="H56" s="175"/>
      <c r="I56" s="175"/>
      <c r="J56" s="175">
        <f>'将来負担比率（分子）の構造'!K$52</f>
        <v>11182</v>
      </c>
      <c r="K56" s="175"/>
      <c r="L56" s="175"/>
      <c r="M56" s="175">
        <f>'将来負担比率（分子）の構造'!L$52</f>
        <v>10562</v>
      </c>
      <c r="N56" s="175"/>
      <c r="O56" s="175"/>
      <c r="P56" s="175">
        <f>'将来負担比率（分子）の構造'!M$52</f>
        <v>9803</v>
      </c>
    </row>
    <row r="57" spans="1:16" x14ac:dyDescent="0.2">
      <c r="A57" s="175" t="s">
        <v>42</v>
      </c>
      <c r="B57" s="175"/>
      <c r="C57" s="175"/>
      <c r="D57" s="175">
        <f>'将来負担比率（分子）の構造'!I$51</f>
        <v>4236</v>
      </c>
      <c r="E57" s="175"/>
      <c r="F57" s="175"/>
      <c r="G57" s="175">
        <f>'将来負担比率（分子）の構造'!J$51</f>
        <v>3621</v>
      </c>
      <c r="H57" s="175"/>
      <c r="I57" s="175"/>
      <c r="J57" s="175">
        <f>'将来負担比率（分子）の構造'!K$51</f>
        <v>3135</v>
      </c>
      <c r="K57" s="175"/>
      <c r="L57" s="175"/>
      <c r="M57" s="175">
        <f>'将来負担比率（分子）の構造'!L$51</f>
        <v>2991</v>
      </c>
      <c r="N57" s="175"/>
      <c r="O57" s="175"/>
      <c r="P57" s="175">
        <f>'将来負担比率（分子）の構造'!M$51</f>
        <v>3085</v>
      </c>
    </row>
    <row r="58" spans="1:16" x14ac:dyDescent="0.2">
      <c r="A58" s="175" t="s">
        <v>41</v>
      </c>
      <c r="B58" s="175"/>
      <c r="C58" s="175"/>
      <c r="D58" s="175">
        <f>'将来負担比率（分子）の構造'!I$50</f>
        <v>5180</v>
      </c>
      <c r="E58" s="175"/>
      <c r="F58" s="175"/>
      <c r="G58" s="175">
        <f>'将来負担比率（分子）の構造'!J$50</f>
        <v>5779</v>
      </c>
      <c r="H58" s="175"/>
      <c r="I58" s="175"/>
      <c r="J58" s="175">
        <f>'将来負担比率（分子）の構造'!K$50</f>
        <v>6341</v>
      </c>
      <c r="K58" s="175"/>
      <c r="L58" s="175"/>
      <c r="M58" s="175">
        <f>'将来負担比率（分子）の構造'!L$50</f>
        <v>7058</v>
      </c>
      <c r="N58" s="175"/>
      <c r="O58" s="175"/>
      <c r="P58" s="175">
        <f>'将来負担比率（分子）の構造'!M$50</f>
        <v>7529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16</v>
      </c>
      <c r="C61" s="175"/>
      <c r="D61" s="175"/>
      <c r="E61" s="175">
        <f>'将来負担比率（分子）の構造'!J$46</f>
        <v>91</v>
      </c>
      <c r="F61" s="175"/>
      <c r="G61" s="175"/>
      <c r="H61" s="175">
        <f>'将来負担比率（分子）の構造'!K$46</f>
        <v>91</v>
      </c>
      <c r="I61" s="175"/>
      <c r="J61" s="175"/>
      <c r="K61" s="175">
        <f>'将来負担比率（分子）の構造'!L$46</f>
        <v>91</v>
      </c>
      <c r="L61" s="175"/>
      <c r="M61" s="175"/>
      <c r="N61" s="175">
        <f>'将来負担比率（分子）の構造'!M$46</f>
        <v>92</v>
      </c>
      <c r="O61" s="175"/>
      <c r="P61" s="175"/>
    </row>
    <row r="62" spans="1:16" x14ac:dyDescent="0.2">
      <c r="A62" s="175" t="s">
        <v>35</v>
      </c>
      <c r="B62" s="175">
        <f>'将来負担比率（分子）の構造'!I$45</f>
        <v>1570</v>
      </c>
      <c r="C62" s="175"/>
      <c r="D62" s="175"/>
      <c r="E62" s="175">
        <f>'将来負担比率（分子）の構造'!J$45</f>
        <v>1558</v>
      </c>
      <c r="F62" s="175"/>
      <c r="G62" s="175"/>
      <c r="H62" s="175">
        <f>'将来負担比率（分子）の構造'!K$45</f>
        <v>1659</v>
      </c>
      <c r="I62" s="175"/>
      <c r="J62" s="175"/>
      <c r="K62" s="175">
        <f>'将来負担比率（分子）の構造'!L$45</f>
        <v>1681</v>
      </c>
      <c r="L62" s="175"/>
      <c r="M62" s="175"/>
      <c r="N62" s="175">
        <f>'将来負担比率（分子）の構造'!M$45</f>
        <v>1757</v>
      </c>
      <c r="O62" s="175"/>
      <c r="P62" s="175"/>
    </row>
    <row r="63" spans="1:16" x14ac:dyDescent="0.2">
      <c r="A63" s="175" t="s">
        <v>34</v>
      </c>
      <c r="B63" s="175">
        <f>'将来負担比率（分子）の構造'!I$44</f>
        <v>2834</v>
      </c>
      <c r="C63" s="175"/>
      <c r="D63" s="175"/>
      <c r="E63" s="175">
        <f>'将来負担比率（分子）の構造'!J$44</f>
        <v>2865</v>
      </c>
      <c r="F63" s="175"/>
      <c r="G63" s="175"/>
      <c r="H63" s="175">
        <f>'将来負担比率（分子）の構造'!K$44</f>
        <v>2758</v>
      </c>
      <c r="I63" s="175"/>
      <c r="J63" s="175"/>
      <c r="K63" s="175">
        <f>'将来負担比率（分子）の構造'!L$44</f>
        <v>2522</v>
      </c>
      <c r="L63" s="175"/>
      <c r="M63" s="175"/>
      <c r="N63" s="175">
        <f>'将来負担比率（分子）の構造'!M$44</f>
        <v>2284</v>
      </c>
      <c r="O63" s="175"/>
      <c r="P63" s="175"/>
    </row>
    <row r="64" spans="1:16" x14ac:dyDescent="0.2">
      <c r="A64" s="175" t="s">
        <v>33</v>
      </c>
      <c r="B64" s="175">
        <f>'将来負担比率（分子）の構造'!I$43</f>
        <v>5677</v>
      </c>
      <c r="C64" s="175"/>
      <c r="D64" s="175"/>
      <c r="E64" s="175">
        <f>'将来負担比率（分子）の構造'!J$43</f>
        <v>4583</v>
      </c>
      <c r="F64" s="175"/>
      <c r="G64" s="175"/>
      <c r="H64" s="175">
        <f>'将来負担比率（分子）の構造'!K$43</f>
        <v>3552</v>
      </c>
      <c r="I64" s="175"/>
      <c r="J64" s="175"/>
      <c r="K64" s="175">
        <f>'将来負担比率（分子）の構造'!L$43</f>
        <v>3063</v>
      </c>
      <c r="L64" s="175"/>
      <c r="M64" s="175"/>
      <c r="N64" s="175">
        <f>'将来負担比率（分子）の構造'!M$43</f>
        <v>2910</v>
      </c>
      <c r="O64" s="175"/>
      <c r="P64" s="175"/>
    </row>
    <row r="65" spans="1:16" x14ac:dyDescent="0.2">
      <c r="A65" s="175" t="s">
        <v>32</v>
      </c>
      <c r="B65" s="175">
        <f>'将来負担比率（分子）の構造'!I$42</f>
        <v>185</v>
      </c>
      <c r="C65" s="175"/>
      <c r="D65" s="175"/>
      <c r="E65" s="175">
        <f>'将来負担比率（分子）の構造'!J$42</f>
        <v>48</v>
      </c>
      <c r="F65" s="175"/>
      <c r="G65" s="175"/>
      <c r="H65" s="175">
        <f>'将来負担比率（分子）の構造'!K$42</f>
        <v>58</v>
      </c>
      <c r="I65" s="175"/>
      <c r="J65" s="175"/>
      <c r="K65" s="175">
        <f>'将来負担比率（分子）の構造'!L$42</f>
        <v>58</v>
      </c>
      <c r="L65" s="175"/>
      <c r="M65" s="175"/>
      <c r="N65" s="175">
        <f>'将来負担比率（分子）の構造'!M$42</f>
        <v>59</v>
      </c>
      <c r="O65" s="175"/>
      <c r="P65" s="175"/>
    </row>
    <row r="66" spans="1:16" x14ac:dyDescent="0.2">
      <c r="A66" s="175" t="s">
        <v>31</v>
      </c>
      <c r="B66" s="175">
        <f>'将来負担比率（分子）の構造'!I$41</f>
        <v>8629</v>
      </c>
      <c r="C66" s="175"/>
      <c r="D66" s="175"/>
      <c r="E66" s="175">
        <f>'将来負担比率（分子）の構造'!J$41</f>
        <v>8424</v>
      </c>
      <c r="F66" s="175"/>
      <c r="G66" s="175"/>
      <c r="H66" s="175">
        <f>'将来負担比率（分子）の構造'!K$41</f>
        <v>7874</v>
      </c>
      <c r="I66" s="175"/>
      <c r="J66" s="175"/>
      <c r="K66" s="175">
        <f>'将来負担比率（分子）の構造'!L$41</f>
        <v>7359</v>
      </c>
      <c r="L66" s="175"/>
      <c r="M66" s="175"/>
      <c r="N66" s="175">
        <f>'将来負担比率（分子）の構造'!M$41</f>
        <v>6849</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2168</v>
      </c>
      <c r="C72" s="179">
        <f>基金残高に係る経年分析!G55</f>
        <v>2507</v>
      </c>
      <c r="D72" s="179">
        <f>基金残高に係る経年分析!H55</f>
        <v>2738</v>
      </c>
    </row>
    <row r="73" spans="1:16" x14ac:dyDescent="0.2">
      <c r="A73" s="178" t="s">
        <v>74</v>
      </c>
      <c r="B73" s="179">
        <f>基金残高に係る経年分析!F56</f>
        <v>2</v>
      </c>
      <c r="C73" s="179">
        <f>基金残高に係る経年分析!G56</f>
        <v>2</v>
      </c>
      <c r="D73" s="179">
        <f>基金残高に係る経年分析!H56</f>
        <v>2</v>
      </c>
    </row>
    <row r="74" spans="1:16" x14ac:dyDescent="0.2">
      <c r="A74" s="178" t="s">
        <v>75</v>
      </c>
      <c r="B74" s="179">
        <f>基金残高に係る経年分析!F57</f>
        <v>3927</v>
      </c>
      <c r="C74" s="179">
        <f>基金残高に係る経年分析!G57</f>
        <v>4304</v>
      </c>
      <c r="D74" s="179">
        <f>基金残高に係る経年分析!H57</f>
        <v>4544</v>
      </c>
    </row>
  </sheetData>
  <sheetProtection algorithmName="SHA-512" hashValue="Db0esVB+Hnx7GCI0Dwd4oJO0FVM38KEJ7QAOkDAHAOIbz45XC3xdSR2wcGOuO82aGVfn6MNyvQNTJ8bCgLVU0w==" saltValue="0D7byxyf1hy3oV25gEbX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2025-03-19T06:01:40Z</cp:lastPrinted>
  <dcterms:created xsi:type="dcterms:W3CDTF">2025-02-19T03:07:17Z</dcterms:created>
  <dcterms:modified xsi:type="dcterms:W3CDTF">2025-03-25T22:38:44Z</dcterms:modified>
  <cp:category/>
</cp:coreProperties>
</file>