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240" yWindow="96" windowWidth="20616" windowHeight="11640" tabRatio="852"/>
  </bookViews>
  <sheets>
    <sheet name="01-1.2" sheetId="1" r:id="rId1"/>
    <sheet name="02-1.2" sheetId="2" r:id="rId2"/>
    <sheet name="03" sheetId="3" r:id="rId3"/>
    <sheet name="04" sheetId="4" r:id="rId4"/>
    <sheet name="05" sheetId="5" r:id="rId5"/>
    <sheet name="06-1" sheetId="7" r:id="rId6"/>
    <sheet name="06-2" sheetId="8" r:id="rId7"/>
    <sheet name="07-1.2.3" sheetId="9" r:id="rId8"/>
    <sheet name="08-1-3" sheetId="6" r:id="rId9"/>
    <sheet name="09-1" sheetId="10" r:id="rId10"/>
    <sheet name="09-2" sheetId="11" r:id="rId11"/>
    <sheet name="10" sheetId="12" r:id="rId12"/>
    <sheet name="11" sheetId="13" r:id="rId13"/>
    <sheet name="12" sheetId="14" r:id="rId14"/>
    <sheet name="13-1.2" sheetId="15" r:id="rId15"/>
    <sheet name="14" sheetId="16" r:id="rId16"/>
    <sheet name="15" sheetId="17" r:id="rId17"/>
    <sheet name="16" sheetId="18" r:id="rId18"/>
    <sheet name="17-1.2" sheetId="19" r:id="rId19"/>
  </sheets>
  <externalReferences>
    <externalReference r:id="rId20"/>
  </externalReferences>
  <definedNames>
    <definedName name="_xlnm.Print_Area" localSheetId="9">'09-1'!$A$1:$D$10</definedName>
    <definedName name="_xlnm.Print_Area" localSheetId="16">'15'!$A$1:$B$26</definedName>
    <definedName name="_xlnm.Print_Area" localSheetId="17">'16'!$A$1:$C$27</definedName>
  </definedNames>
  <calcPr calcId="152511"/>
</workbook>
</file>

<file path=xl/calcChain.xml><?xml version="1.0" encoding="utf-8"?>
<calcChain xmlns="http://schemas.openxmlformats.org/spreadsheetml/2006/main">
  <c r="K21" i="19" l="1"/>
  <c r="J21" i="19"/>
  <c r="F5" i="19"/>
  <c r="E5" i="19"/>
  <c r="D5" i="19"/>
  <c r="B9" i="10" l="1"/>
  <c r="B8" i="11" l="1"/>
  <c r="G23" i="13" l="1"/>
  <c r="G22" i="13"/>
  <c r="G21" i="13"/>
  <c r="G20" i="13"/>
  <c r="G19" i="13"/>
  <c r="G18" i="13"/>
  <c r="B5" i="19" l="1"/>
  <c r="B6" i="19"/>
  <c r="B8" i="12" l="1"/>
  <c r="B7" i="12"/>
  <c r="B7" i="11"/>
  <c r="B8" i="10"/>
  <c r="B9" i="2"/>
  <c r="B8" i="2"/>
  <c r="G15" i="13" l="1"/>
  <c r="G16" i="13"/>
  <c r="B24" i="13" l="1"/>
  <c r="C5" i="19" l="1"/>
  <c r="C6" i="19"/>
  <c r="B9" i="19"/>
  <c r="C9" i="19" s="1"/>
  <c r="B8" i="19"/>
  <c r="C8" i="19" s="1"/>
  <c r="B7" i="19"/>
  <c r="C7" i="19" s="1"/>
  <c r="B10" i="13" l="1"/>
  <c r="H22" i="19" l="1"/>
  <c r="B6" i="12"/>
  <c r="B5" i="12"/>
  <c r="B4" i="12"/>
  <c r="B6" i="11"/>
  <c r="B5" i="11"/>
  <c r="B4" i="11"/>
  <c r="B7" i="10"/>
  <c r="B6" i="10"/>
  <c r="B5" i="10"/>
  <c r="H2" i="17" l="1"/>
  <c r="D3" i="17" s="1"/>
  <c r="G3" i="17" l="1"/>
  <c r="F3" i="17"/>
  <c r="E3" i="17"/>
  <c r="H21" i="19"/>
  <c r="H23" i="19"/>
  <c r="I21" i="19" l="1"/>
  <c r="I23" i="19"/>
  <c r="I22" i="19"/>
  <c r="B7" i="2"/>
  <c r="B6" i="2"/>
  <c r="B5" i="2"/>
  <c r="E24" i="13" l="1"/>
  <c r="F24" i="13"/>
  <c r="C24" i="13"/>
  <c r="G17" i="13"/>
  <c r="G14" i="13"/>
  <c r="G13" i="13"/>
  <c r="G24" i="13" l="1"/>
  <c r="D24" i="13" l="1"/>
  <c r="H3" i="17" l="1"/>
  <c r="C10" i="13" l="1"/>
  <c r="D10" i="13"/>
  <c r="E10" i="13"/>
  <c r="F10" i="13"/>
  <c r="H24" i="19"/>
  <c r="I24" i="19" s="1"/>
  <c r="H25" i="19"/>
  <c r="I25" i="19" s="1"/>
</calcChain>
</file>

<file path=xl/sharedStrings.xml><?xml version="1.0" encoding="utf-8"?>
<sst xmlns="http://schemas.openxmlformats.org/spreadsheetml/2006/main" count="581" uniqueCount="352">
  <si>
    <t>※薬局は年度末現在</t>
    <phoneticPr fontId="2"/>
  </si>
  <si>
    <t>-</t>
    <phoneticPr fontId="2"/>
  </si>
  <si>
    <t>病床</t>
    <rPh sb="0" eb="2">
      <t>ビョウショウ</t>
    </rPh>
    <phoneticPr fontId="2"/>
  </si>
  <si>
    <t>施設</t>
    <rPh sb="0" eb="2">
      <t>シセツ</t>
    </rPh>
    <phoneticPr fontId="2"/>
  </si>
  <si>
    <t>感染症</t>
    <rPh sb="0" eb="3">
      <t>カンセンショウ</t>
    </rPh>
    <phoneticPr fontId="2"/>
  </si>
  <si>
    <t>療養</t>
    <rPh sb="0" eb="2">
      <t>リョウヨウ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</si>
  <si>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</si>
  <si>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</si>
  <si>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一般</t>
    <rPh sb="0" eb="2">
      <t>イッパン</t>
    </rPh>
    <phoneticPr fontId="2"/>
  </si>
  <si>
    <t>総数</t>
    <rPh sb="0" eb="2">
      <t>ソウスウ</t>
    </rPh>
    <phoneticPr fontId="2"/>
  </si>
  <si>
    <t>無床診療所</t>
    <rPh sb="0" eb="1">
      <t>ム</t>
    </rPh>
    <rPh sb="1" eb="2">
      <t>ユカ</t>
    </rPh>
    <rPh sb="2" eb="5">
      <t>シンリョウジョ</t>
    </rPh>
    <phoneticPr fontId="2"/>
  </si>
  <si>
    <t>有床
診療所</t>
    <rPh sb="0" eb="1">
      <t>ユウ</t>
    </rPh>
    <rPh sb="1" eb="2">
      <t>ユカ</t>
    </rPh>
    <rPh sb="3" eb="6">
      <t>シンリョウジョ</t>
    </rPh>
    <phoneticPr fontId="2"/>
  </si>
  <si>
    <t>病棟別病床数</t>
    <rPh sb="0" eb="2">
      <t>ビョウトウ</t>
    </rPh>
    <rPh sb="2" eb="3">
      <t>ベツ</t>
    </rPh>
    <rPh sb="3" eb="5">
      <t>ビョウショウ</t>
    </rPh>
    <rPh sb="5" eb="6">
      <t>スウ</t>
    </rPh>
    <phoneticPr fontId="2"/>
  </si>
  <si>
    <t>薬局※</t>
    <rPh sb="0" eb="2">
      <t>ヤッキョク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</si>
  <si>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</si>
  <si>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一般診療所</t>
    <rPh sb="0" eb="2">
      <t>イッパン</t>
    </rPh>
    <rPh sb="2" eb="5">
      <t>シンリョウジョ</t>
    </rPh>
    <phoneticPr fontId="2"/>
  </si>
  <si>
    <t>病院</t>
    <rPh sb="0" eb="2">
      <t>ビョウイン</t>
    </rPh>
    <phoneticPr fontId="2"/>
  </si>
  <si>
    <t>医療施設</t>
    <rPh sb="0" eb="2">
      <t>イリョウ</t>
    </rPh>
    <rPh sb="2" eb="4">
      <t>シセツ</t>
    </rPh>
    <phoneticPr fontId="2"/>
  </si>
  <si>
    <t>資料：健康課</t>
    <rPh sb="0" eb="2">
      <t>シリョウ</t>
    </rPh>
    <rPh sb="3" eb="5">
      <t>ケンコウ</t>
    </rPh>
    <rPh sb="5" eb="6">
      <t>カ</t>
    </rPh>
    <phoneticPr fontId="2"/>
  </si>
  <si>
    <t>2,683.32㎡</t>
    <phoneticPr fontId="2"/>
  </si>
  <si>
    <t>1,040.31㎡</t>
    <phoneticPr fontId="2"/>
  </si>
  <si>
    <t>石浜字岐路21</t>
    <rPh sb="0" eb="2">
      <t>イシハマ</t>
    </rPh>
    <rPh sb="2" eb="3">
      <t>アザ</t>
    </rPh>
    <rPh sb="3" eb="5">
      <t>キロ</t>
    </rPh>
    <phoneticPr fontId="2"/>
  </si>
  <si>
    <t>備考</t>
    <rPh sb="0" eb="2">
      <t>ビコウ</t>
    </rPh>
    <phoneticPr fontId="2"/>
  </si>
  <si>
    <t>敷地面積</t>
    <rPh sb="0" eb="2">
      <t>シキチ</t>
    </rPh>
    <rPh sb="2" eb="4">
      <t>メンセキ</t>
    </rPh>
    <phoneticPr fontId="2"/>
  </si>
  <si>
    <t>所在地</t>
    <rPh sb="0" eb="3">
      <t>ショザイチ</t>
    </rPh>
    <phoneticPr fontId="2"/>
  </si>
  <si>
    <t>保健センターの概要</t>
    <rPh sb="0" eb="2">
      <t>ホケン</t>
    </rPh>
    <rPh sb="7" eb="9">
      <t>ガイヨウ</t>
    </rPh>
    <phoneticPr fontId="2"/>
  </si>
  <si>
    <t>　保健・衛生</t>
    <rPh sb="1" eb="3">
      <t>ホケン</t>
    </rPh>
    <rPh sb="4" eb="6">
      <t>エイセイ</t>
    </rPh>
    <phoneticPr fontId="2"/>
  </si>
  <si>
    <r>
      <t>献血量（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0" eb="2">
      <t>ケンケツ</t>
    </rPh>
    <rPh sb="2" eb="3">
      <t>リョウ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</si>
  <si>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</si>
  <si>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回数</t>
    <rPh sb="0" eb="2">
      <t>カイスウ</t>
    </rPh>
    <phoneticPr fontId="2"/>
  </si>
  <si>
    <t>献血</t>
    <rPh sb="0" eb="2">
      <t>ケンケツ</t>
    </rPh>
    <phoneticPr fontId="2"/>
  </si>
  <si>
    <t>准
看護師</t>
    <rPh sb="0" eb="1">
      <t>ジュン</t>
    </rPh>
    <rPh sb="2" eb="4">
      <t>カンゴ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</si>
  <si>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</si>
  <si>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</si>
  <si>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</si>
  <si>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</si>
  <si>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
医師</t>
    <rPh sb="0" eb="2">
      <t>シカ</t>
    </rPh>
    <rPh sb="3" eb="5">
      <t>イシ</t>
    </rPh>
    <phoneticPr fontId="2"/>
  </si>
  <si>
    <t>医師</t>
    <rPh sb="0" eb="2">
      <t>イシ</t>
    </rPh>
    <phoneticPr fontId="2"/>
  </si>
  <si>
    <t>医療関係従事者</t>
    <rPh sb="0" eb="2">
      <t>イリョウ</t>
    </rPh>
    <rPh sb="2" eb="4">
      <t>カンケイ</t>
    </rPh>
    <rPh sb="4" eb="7">
      <t>ジュウジシャ</t>
    </rPh>
    <phoneticPr fontId="2"/>
  </si>
  <si>
    <t>率
（％）</t>
    <rPh sb="0" eb="1">
      <t>リツ</t>
    </rPh>
    <phoneticPr fontId="2"/>
  </si>
  <si>
    <t>人数</t>
    <rPh sb="0" eb="2">
      <t>ニンズウ</t>
    </rPh>
    <phoneticPr fontId="2"/>
  </si>
  <si>
    <t>要精検
要観察
要指導児</t>
    <rPh sb="0" eb="1">
      <t>ヨウ</t>
    </rPh>
    <rPh sb="1" eb="2">
      <t>セイ</t>
    </rPh>
    <rPh sb="2" eb="3">
      <t>ケン</t>
    </rPh>
    <rPh sb="4" eb="5">
      <t>ヨウ</t>
    </rPh>
    <rPh sb="5" eb="7">
      <t>カンサツ</t>
    </rPh>
    <rPh sb="8" eb="9">
      <t>ヨウ</t>
    </rPh>
    <rPh sb="9" eb="11">
      <t>シドウ</t>
    </rPh>
    <rPh sb="11" eb="12">
      <t>ジ</t>
    </rPh>
    <phoneticPr fontId="2"/>
  </si>
  <si>
    <t>受健児</t>
    <rPh sb="0" eb="1">
      <t>ジュ</t>
    </rPh>
    <rPh sb="1" eb="2">
      <t>ケン</t>
    </rPh>
    <rPh sb="2" eb="3">
      <t>ジ</t>
    </rPh>
    <phoneticPr fontId="2"/>
  </si>
  <si>
    <t>インフルエンザ</t>
    <phoneticPr fontId="2"/>
  </si>
  <si>
    <t>乳幼児</t>
    <rPh sb="0" eb="3">
      <t>ニュウヨウジ</t>
    </rPh>
    <phoneticPr fontId="2"/>
  </si>
  <si>
    <t>年長児</t>
    <rPh sb="0" eb="2">
      <t>ネンチョウ</t>
    </rPh>
    <rPh sb="2" eb="3">
      <t>ジ</t>
    </rPh>
    <phoneticPr fontId="2"/>
  </si>
  <si>
    <t>幼児</t>
    <rPh sb="0" eb="2">
      <t>ヨウジ</t>
    </rPh>
    <phoneticPr fontId="2"/>
  </si>
  <si>
    <t>小６</t>
    <rPh sb="0" eb="1">
      <t>ショウ</t>
    </rPh>
    <phoneticPr fontId="2"/>
  </si>
  <si>
    <t>被接種者数</t>
    <rPh sb="0" eb="1">
      <t>ヒ</t>
    </rPh>
    <rPh sb="1" eb="3">
      <t>セッシュ</t>
    </rPh>
    <rPh sb="3" eb="4">
      <t>シャ</t>
    </rPh>
    <rPh sb="4" eb="5">
      <t>スウ</t>
    </rPh>
    <phoneticPr fontId="2"/>
  </si>
  <si>
    <t>対象者</t>
    <rPh sb="0" eb="3">
      <t>タイショウシャ</t>
    </rPh>
    <phoneticPr fontId="2"/>
  </si>
  <si>
    <t>予防接種</t>
    <rPh sb="0" eb="2">
      <t>ヨボウ</t>
    </rPh>
    <rPh sb="2" eb="4">
      <t>セッシュ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</si>
  <si>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2"/>
  </si>
  <si>
    <t>受診者数</t>
    <rPh sb="0" eb="3">
      <t>ジュシンシャ</t>
    </rPh>
    <rPh sb="3" eb="4">
      <t>スウ</t>
    </rPh>
    <phoneticPr fontId="2"/>
  </si>
  <si>
    <t>がん検診</t>
    <rPh sb="2" eb="4">
      <t>ケンシン</t>
    </rPh>
    <phoneticPr fontId="2"/>
  </si>
  <si>
    <t>受診率（％）</t>
    <rPh sb="0" eb="2">
      <t>ジュシン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</si>
  <si>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</si>
  <si>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r>
      <t>後期高齢者医療健康診査</t>
    </r>
    <r>
      <rPr>
        <sz val="8"/>
        <rFont val="ＭＳ ゴシック"/>
        <family val="3"/>
        <charset val="128"/>
      </rPr>
      <t>（後期高齢者医療保険加入者）</t>
    </r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2" eb="14">
      <t>コウキ</t>
    </rPh>
    <rPh sb="14" eb="17">
      <t>コウレイシャ</t>
    </rPh>
    <rPh sb="17" eb="19">
      <t>イリョウ</t>
    </rPh>
    <rPh sb="19" eb="21">
      <t>ホケン</t>
    </rPh>
    <rPh sb="21" eb="24">
      <t>カニュウシャ</t>
    </rPh>
    <phoneticPr fontId="2"/>
  </si>
  <si>
    <t>動機付け</t>
    <rPh sb="0" eb="3">
      <t>ドウキヅ</t>
    </rPh>
    <phoneticPr fontId="2"/>
  </si>
  <si>
    <t>積極的</t>
    <rPh sb="0" eb="3">
      <t>セッキョクテキ</t>
    </rPh>
    <phoneticPr fontId="2"/>
  </si>
  <si>
    <t>最終評価
面接人数</t>
    <rPh sb="0" eb="2">
      <t>サイシュウ</t>
    </rPh>
    <rPh sb="2" eb="4">
      <t>ヒョウカ</t>
    </rPh>
    <rPh sb="5" eb="7">
      <t>メンセツ</t>
    </rPh>
    <rPh sb="7" eb="9">
      <t>ニンズウ</t>
    </rPh>
    <phoneticPr fontId="2"/>
  </si>
  <si>
    <t>初回
面接人数</t>
    <rPh sb="0" eb="2">
      <t>ショカイ</t>
    </rPh>
    <rPh sb="3" eb="5">
      <t>メンセツ</t>
    </rPh>
    <rPh sb="5" eb="7">
      <t>ニンズウ</t>
    </rPh>
    <phoneticPr fontId="2"/>
  </si>
  <si>
    <t>支援方法</t>
    <rPh sb="0" eb="2">
      <t>シエン</t>
    </rPh>
    <rPh sb="2" eb="4">
      <t>ホウホウ</t>
    </rPh>
    <phoneticPr fontId="2"/>
  </si>
  <si>
    <t>該当</t>
    <rPh sb="0" eb="2">
      <t>ガイトウ</t>
    </rPh>
    <phoneticPr fontId="2"/>
  </si>
  <si>
    <t>予備群</t>
    <rPh sb="0" eb="2">
      <t>ヨビ</t>
    </rPh>
    <rPh sb="2" eb="3">
      <t>グン</t>
    </rPh>
    <phoneticPr fontId="2"/>
  </si>
  <si>
    <t>非該当</t>
    <rPh sb="0" eb="1">
      <t>ヒ</t>
    </rPh>
    <rPh sb="1" eb="3">
      <t>ガイトウ</t>
    </rPh>
    <phoneticPr fontId="2"/>
  </si>
  <si>
    <t>メタボ判定</t>
    <rPh sb="3" eb="5">
      <t>ハンテイ</t>
    </rPh>
    <phoneticPr fontId="2"/>
  </si>
  <si>
    <t>受診率
（％）</t>
    <rPh sb="0" eb="2">
      <t>ジュシン</t>
    </rPh>
    <rPh sb="2" eb="3">
      <t>リツ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</si>
  <si>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</si>
  <si>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</si>
  <si>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率（％）</t>
    <rPh sb="0" eb="1">
      <t>リツ</t>
    </rPh>
    <phoneticPr fontId="2"/>
  </si>
  <si>
    <t>要医療</t>
    <rPh sb="0" eb="1">
      <t>ヨウ</t>
    </rPh>
    <rPh sb="1" eb="3">
      <t>イリョウ</t>
    </rPh>
    <phoneticPr fontId="2"/>
  </si>
  <si>
    <t>異常なし</t>
    <rPh sb="0" eb="2">
      <t>イジョウ</t>
    </rPh>
    <phoneticPr fontId="2"/>
  </si>
  <si>
    <t>要指導</t>
    <rPh sb="0" eb="1">
      <t>ヨウ</t>
    </rPh>
    <rPh sb="1" eb="3">
      <t>シドウ</t>
    </rPh>
    <phoneticPr fontId="2"/>
  </si>
  <si>
    <t>要観察</t>
    <rPh sb="0" eb="1">
      <t>ヨウ</t>
    </rPh>
    <rPh sb="1" eb="3">
      <t>カンサツ</t>
    </rPh>
    <phoneticPr fontId="2"/>
  </si>
  <si>
    <t>受検者</t>
    <rPh sb="0" eb="2">
      <t>ジュケン</t>
    </rPh>
    <rPh sb="2" eb="3">
      <t>シャ</t>
    </rPh>
    <phoneticPr fontId="2"/>
  </si>
  <si>
    <t>実施
会場数</t>
    <rPh sb="0" eb="2">
      <t>ジッシ</t>
    </rPh>
    <rPh sb="3" eb="5">
      <t>カイジョウ</t>
    </rPh>
    <rPh sb="5" eb="6">
      <t>スウ</t>
    </rPh>
    <phoneticPr fontId="2"/>
  </si>
  <si>
    <t>要精検</t>
    <rPh sb="0" eb="1">
      <t>ヨウ</t>
    </rPh>
    <rPh sb="1" eb="2">
      <t>セイ</t>
    </rPh>
    <rPh sb="2" eb="3">
      <t>ケン</t>
    </rPh>
    <phoneticPr fontId="2"/>
  </si>
  <si>
    <t>受診者</t>
    <rPh sb="0" eb="3">
      <t>ジュシンシャ</t>
    </rPh>
    <phoneticPr fontId="2"/>
  </si>
  <si>
    <t>虫歯のない子</t>
    <rPh sb="0" eb="2">
      <t>ムシバ</t>
    </rPh>
    <rPh sb="5" eb="6">
      <t>コ</t>
    </rPh>
    <phoneticPr fontId="2"/>
  </si>
  <si>
    <t>受健児</t>
    <rPh sb="0" eb="1">
      <t>ウケ</t>
    </rPh>
    <rPh sb="1" eb="3">
      <t>ケンジ</t>
    </rPh>
    <phoneticPr fontId="2"/>
  </si>
  <si>
    <t>保育園年長</t>
    <rPh sb="0" eb="3">
      <t>ホイクエン</t>
    </rPh>
    <rPh sb="3" eb="5">
      <t>ネンチョウ</t>
    </rPh>
    <phoneticPr fontId="2"/>
  </si>
  <si>
    <t>保育園年中</t>
    <rPh sb="0" eb="3">
      <t>ホイクエン</t>
    </rPh>
    <rPh sb="3" eb="5">
      <t>ネンジュウ</t>
    </rPh>
    <phoneticPr fontId="2"/>
  </si>
  <si>
    <t>保育園年少</t>
    <rPh sb="0" eb="3">
      <t>ホイクエン</t>
    </rPh>
    <rPh sb="3" eb="5">
      <t>ネンショウ</t>
    </rPh>
    <phoneticPr fontId="2"/>
  </si>
  <si>
    <t>歯科健診</t>
    <rPh sb="0" eb="2">
      <t>シカ</t>
    </rPh>
    <rPh sb="2" eb="4">
      <t>ケンシン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</si>
  <si>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</si>
  <si>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浄化槽</t>
    <rPh sb="0" eb="3">
      <t>ジョウカソウ</t>
    </rPh>
    <phoneticPr fontId="2"/>
  </si>
  <si>
    <t>浄化槽汚泥</t>
    <rPh sb="0" eb="3">
      <t>ジョウカソウ</t>
    </rPh>
    <rPh sb="3" eb="5">
      <t>オデイ</t>
    </rPh>
    <phoneticPr fontId="2"/>
  </si>
  <si>
    <t>生し尿</t>
    <rPh sb="0" eb="1">
      <t>ナマ</t>
    </rPh>
    <rPh sb="2" eb="3">
      <t>ニョウ</t>
    </rPh>
    <phoneticPr fontId="2"/>
  </si>
  <si>
    <t>不燃物</t>
    <rPh sb="0" eb="3">
      <t>フネンブツ</t>
    </rPh>
    <phoneticPr fontId="2"/>
  </si>
  <si>
    <t>可燃物</t>
    <rPh sb="0" eb="3">
      <t>カネンブツ</t>
    </rPh>
    <phoneticPr fontId="2"/>
  </si>
  <si>
    <r>
      <t>し尿処理（k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ニョウ</t>
    </rPh>
    <rPh sb="2" eb="4">
      <t>ショリ</t>
    </rPh>
    <phoneticPr fontId="2"/>
  </si>
  <si>
    <t>ごみ処理（ｔ）</t>
    <rPh sb="2" eb="4">
      <t>ショリ</t>
    </rPh>
    <phoneticPr fontId="2"/>
  </si>
  <si>
    <t>紙布類</t>
    <rPh sb="0" eb="1">
      <t>カミ</t>
    </rPh>
    <rPh sb="1" eb="2">
      <t>ギレ</t>
    </rPh>
    <rPh sb="2" eb="3">
      <t>タグイ</t>
    </rPh>
    <phoneticPr fontId="2"/>
  </si>
  <si>
    <t>金属類</t>
    <rPh sb="0" eb="2">
      <t>キンゾク</t>
    </rPh>
    <rPh sb="2" eb="3">
      <t>ルイ</t>
    </rPh>
    <phoneticPr fontId="2"/>
  </si>
  <si>
    <t>総　数</t>
    <rPh sb="0" eb="1">
      <t>フサ</t>
    </rPh>
    <rPh sb="2" eb="3">
      <t>カズ</t>
    </rPh>
    <phoneticPr fontId="2"/>
  </si>
  <si>
    <t>単位：㎏</t>
    <rPh sb="0" eb="2">
      <t>タンイ</t>
    </rPh>
    <phoneticPr fontId="2"/>
  </si>
  <si>
    <t>総計</t>
    <rPh sb="0" eb="2">
      <t>ソウケイ</t>
    </rPh>
    <phoneticPr fontId="2"/>
  </si>
  <si>
    <t>ペットボトル</t>
    <phoneticPr fontId="2"/>
  </si>
  <si>
    <t>紙布類</t>
    <rPh sb="0" eb="1">
      <t>カミ</t>
    </rPh>
    <rPh sb="1" eb="2">
      <t>ヌノ</t>
    </rPh>
    <rPh sb="2" eb="3">
      <t>ルイ</t>
    </rPh>
    <phoneticPr fontId="2"/>
  </si>
  <si>
    <t>アルミ類</t>
    <rPh sb="3" eb="4">
      <t>ルイ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</si>
  <si>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</si>
  <si>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</si>
  <si>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藤江</t>
    <rPh sb="0" eb="2">
      <t>フジエ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</si>
  <si>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</si>
  <si>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</si>
  <si>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石浜中</t>
    <rPh sb="0" eb="2">
      <t>イシハマ</t>
    </rPh>
    <rPh sb="2" eb="3">
      <t>ナカ</t>
    </rPh>
    <phoneticPr fontId="2"/>
  </si>
  <si>
    <t>石浜東</t>
    <rPh sb="0" eb="2">
      <t>イシハマ</t>
    </rPh>
    <rPh sb="2" eb="3">
      <t>ヒガシ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</si>
  <si>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</si>
  <si>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</si>
  <si>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地区別資源ごみ回収量</t>
    <rPh sb="0" eb="2">
      <t>チク</t>
    </rPh>
    <rPh sb="2" eb="3">
      <t>ベツ</t>
    </rPh>
    <rPh sb="3" eb="5">
      <t>シゲン</t>
    </rPh>
    <rPh sb="7" eb="9">
      <t>カイシュウ</t>
    </rPh>
    <rPh sb="9" eb="10">
      <t>リョウ</t>
    </rPh>
    <phoneticPr fontId="2"/>
  </si>
  <si>
    <t>処理能力</t>
    <rPh sb="0" eb="2">
      <t>ショリ</t>
    </rPh>
    <rPh sb="2" eb="4">
      <t>ノウリョク</t>
    </rPh>
    <phoneticPr fontId="2"/>
  </si>
  <si>
    <t>処理棟3,757㎡　管理棟794㎡</t>
    <rPh sb="0" eb="2">
      <t>ショリ</t>
    </rPh>
    <rPh sb="2" eb="3">
      <t>トウ</t>
    </rPh>
    <rPh sb="10" eb="12">
      <t>カンリ</t>
    </rPh>
    <rPh sb="12" eb="13">
      <t>トウ</t>
    </rPh>
    <phoneticPr fontId="2"/>
  </si>
  <si>
    <t>延床面積</t>
    <rPh sb="0" eb="1">
      <t>ノ</t>
    </rPh>
    <rPh sb="1" eb="4">
      <t>ユカメンセキ</t>
    </rPh>
    <phoneticPr fontId="2"/>
  </si>
  <si>
    <t>15,509.63㎡</t>
    <phoneticPr fontId="2"/>
  </si>
  <si>
    <t>東浦町大字森岡字三洲道41番地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サン</t>
    </rPh>
    <rPh sb="9" eb="10">
      <t>シュウ</t>
    </rPh>
    <rPh sb="10" eb="11">
      <t>ミチ</t>
    </rPh>
    <rPh sb="13" eb="15">
      <t>バンチ</t>
    </rPh>
    <phoneticPr fontId="2"/>
  </si>
  <si>
    <t>東部知多浄化センターの概要</t>
    <rPh sb="0" eb="2">
      <t>トウブ</t>
    </rPh>
    <rPh sb="2" eb="4">
      <t>チタ</t>
    </rPh>
    <rPh sb="4" eb="6">
      <t>ジョウカ</t>
    </rPh>
    <rPh sb="11" eb="13">
      <t>ガイヨウ</t>
    </rPh>
    <phoneticPr fontId="2"/>
  </si>
  <si>
    <t>1,429.52㎡</t>
    <phoneticPr fontId="2"/>
  </si>
  <si>
    <t>987.12㎡</t>
    <phoneticPr fontId="2"/>
  </si>
  <si>
    <t>建築面積</t>
    <rPh sb="0" eb="2">
      <t>ケンチク</t>
    </rPh>
    <rPh sb="2" eb="4">
      <t>メンセキ</t>
    </rPh>
    <phoneticPr fontId="2"/>
  </si>
  <si>
    <t>【粗大ごみ処理施設】</t>
    <rPh sb="1" eb="3">
      <t>ソダイ</t>
    </rPh>
    <rPh sb="5" eb="7">
      <t>ショリ</t>
    </rPh>
    <rPh sb="7" eb="9">
      <t>シセツ</t>
    </rPh>
    <phoneticPr fontId="2"/>
  </si>
  <si>
    <t>【ごみ処理施設】（管理棟を含む）</t>
    <rPh sb="3" eb="5">
      <t>ショリ</t>
    </rPh>
    <rPh sb="5" eb="7">
      <t>シセツ</t>
    </rPh>
    <rPh sb="9" eb="11">
      <t>カンリ</t>
    </rPh>
    <rPh sb="11" eb="12">
      <t>トウ</t>
    </rPh>
    <rPh sb="13" eb="14">
      <t>フク</t>
    </rPh>
    <phoneticPr fontId="2"/>
  </si>
  <si>
    <t>東浦町大字森岡字葭野41番地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ヨシ</t>
    </rPh>
    <rPh sb="9" eb="10">
      <t>ノ</t>
    </rPh>
    <rPh sb="12" eb="14">
      <t>バンチ</t>
    </rPh>
    <phoneticPr fontId="2"/>
  </si>
  <si>
    <t>東部知多クリーンセンターの概要</t>
    <rPh sb="0" eb="2">
      <t>トウブ</t>
    </rPh>
    <rPh sb="2" eb="4">
      <t>チタ</t>
    </rPh>
    <rPh sb="13" eb="15">
      <t>ガイヨウ</t>
    </rPh>
    <phoneticPr fontId="2"/>
  </si>
  <si>
    <t>雑草</t>
    <rPh sb="0" eb="2">
      <t>ザッソウ</t>
    </rPh>
    <phoneticPr fontId="2"/>
  </si>
  <si>
    <t>不法
投棄</t>
    <rPh sb="0" eb="2">
      <t>フホウ</t>
    </rPh>
    <rPh sb="3" eb="5">
      <t>トウキ</t>
    </rPh>
    <phoneticPr fontId="2"/>
  </si>
  <si>
    <t>悪臭</t>
    <rPh sb="0" eb="2">
      <t>アクシュウ</t>
    </rPh>
    <phoneticPr fontId="2"/>
  </si>
  <si>
    <t>水質</t>
    <rPh sb="0" eb="2">
      <t>スイシツ</t>
    </rPh>
    <phoneticPr fontId="2"/>
  </si>
  <si>
    <t>大気</t>
    <rPh sb="0" eb="2">
      <t>タイキ</t>
    </rPh>
    <phoneticPr fontId="2"/>
  </si>
  <si>
    <t>注射数</t>
    <rPh sb="0" eb="2">
      <t>チュウシャ</t>
    </rPh>
    <rPh sb="2" eb="3">
      <t>スウ</t>
    </rPh>
    <phoneticPr fontId="2"/>
  </si>
  <si>
    <t>登録総数</t>
    <rPh sb="0" eb="2">
      <t>トウロク</t>
    </rPh>
    <rPh sb="2" eb="4">
      <t>ソウスウ</t>
    </rPh>
    <phoneticPr fontId="2"/>
  </si>
  <si>
    <t>オキシダント(ppm)</t>
    <phoneticPr fontId="2"/>
  </si>
  <si>
    <t>二酸化窒素(ppm)</t>
    <rPh sb="0" eb="3">
      <t>ニサンカ</t>
    </rPh>
    <rPh sb="3" eb="5">
      <t>チッソ</t>
    </rPh>
    <phoneticPr fontId="2"/>
  </si>
  <si>
    <t>一酸化窒素(ppm)</t>
    <rPh sb="0" eb="3">
      <t>イッサンカ</t>
    </rPh>
    <rPh sb="3" eb="5">
      <t>チッソ</t>
    </rPh>
    <phoneticPr fontId="2"/>
  </si>
  <si>
    <t>窒素酸化物(ppm)</t>
    <rPh sb="0" eb="2">
      <t>チッソ</t>
    </rPh>
    <rPh sb="2" eb="5">
      <t>サンカブツ</t>
    </rPh>
    <phoneticPr fontId="2"/>
  </si>
  <si>
    <t>　　　　 月
 区分</t>
    <rPh sb="5" eb="6">
      <t>ツキ</t>
    </rPh>
    <rPh sb="8" eb="10">
      <t>クブン</t>
    </rPh>
    <phoneticPr fontId="2"/>
  </si>
  <si>
    <t>資料：知北平和公園組合</t>
    <rPh sb="0" eb="2">
      <t>シリョウ</t>
    </rPh>
    <rPh sb="3" eb="4">
      <t>チ</t>
    </rPh>
    <rPh sb="4" eb="5">
      <t>キタ</t>
    </rPh>
    <rPh sb="5" eb="7">
      <t>ヘイワ</t>
    </rPh>
    <rPh sb="7" eb="9">
      <t>コウエン</t>
    </rPh>
    <rPh sb="9" eb="11">
      <t>クミアイ</t>
    </rPh>
    <phoneticPr fontId="2"/>
  </si>
  <si>
    <t>施設内容</t>
    <rPh sb="0" eb="2">
      <t>シセツ</t>
    </rPh>
    <rPh sb="2" eb="4">
      <t>ナイヨウ</t>
    </rPh>
    <phoneticPr fontId="2"/>
  </si>
  <si>
    <t>墓所数</t>
    <rPh sb="0" eb="2">
      <t>ボショ</t>
    </rPh>
    <rPh sb="2" eb="3">
      <t>スウ</t>
    </rPh>
    <phoneticPr fontId="2"/>
  </si>
  <si>
    <t>墓所面積</t>
    <rPh sb="0" eb="2">
      <t>ボショ</t>
    </rPh>
    <rPh sb="2" eb="4">
      <t>メンセキ</t>
    </rPh>
    <phoneticPr fontId="2"/>
  </si>
  <si>
    <t>119,453.46㎡</t>
    <phoneticPr fontId="2"/>
  </si>
  <si>
    <t>管外転出者</t>
    <rPh sb="0" eb="1">
      <t>カン</t>
    </rPh>
    <rPh sb="1" eb="2">
      <t>ガイ</t>
    </rPh>
    <rPh sb="2" eb="5">
      <t>テンシュツシャ</t>
    </rPh>
    <phoneticPr fontId="2"/>
  </si>
  <si>
    <t>東浦町</t>
    <rPh sb="0" eb="3">
      <t>ヒガシウラチョウ</t>
    </rPh>
    <phoneticPr fontId="2"/>
  </si>
  <si>
    <t>大府市</t>
    <rPh sb="0" eb="3">
      <t>オオブシ</t>
    </rPh>
    <phoneticPr fontId="2"/>
  </si>
  <si>
    <t>東海市</t>
    <rPh sb="0" eb="3">
      <t>トウカイシ</t>
    </rPh>
    <phoneticPr fontId="2"/>
  </si>
  <si>
    <t>知北霊園の概要</t>
    <rPh sb="0" eb="1">
      <t>チ</t>
    </rPh>
    <rPh sb="1" eb="2">
      <t>ホク</t>
    </rPh>
    <rPh sb="2" eb="4">
      <t>レイエン</t>
    </rPh>
    <rPh sb="5" eb="7">
      <t>ガイヨウ</t>
    </rPh>
    <phoneticPr fontId="2"/>
  </si>
  <si>
    <t>待合棟</t>
    <rPh sb="0" eb="2">
      <t>マチアイ</t>
    </rPh>
    <rPh sb="2" eb="3">
      <t>トウ</t>
    </rPh>
    <phoneticPr fontId="2"/>
  </si>
  <si>
    <t>火葬棟</t>
    <rPh sb="0" eb="2">
      <t>カソウ</t>
    </rPh>
    <rPh sb="2" eb="3">
      <t>トウ</t>
    </rPh>
    <phoneticPr fontId="2"/>
  </si>
  <si>
    <t>1,867.09㎡</t>
    <phoneticPr fontId="2"/>
  </si>
  <si>
    <t>14,735.85㎡</t>
    <phoneticPr fontId="2"/>
  </si>
  <si>
    <t>知北斎場の概要</t>
    <rPh sb="0" eb="1">
      <t>チ</t>
    </rPh>
    <rPh sb="1" eb="2">
      <t>ホク</t>
    </rPh>
    <rPh sb="2" eb="4">
      <t>サイジョウ</t>
    </rPh>
    <rPh sb="5" eb="7">
      <t>ガイヨウ</t>
    </rPh>
    <phoneticPr fontId="2"/>
  </si>
  <si>
    <t>管　外</t>
    <rPh sb="0" eb="1">
      <t>カン</t>
    </rPh>
    <rPh sb="2" eb="3">
      <t>ガイ</t>
    </rPh>
    <phoneticPr fontId="2"/>
  </si>
  <si>
    <t>動物</t>
    <rPh sb="0" eb="2">
      <t>ドウブツ</t>
    </rPh>
    <phoneticPr fontId="2"/>
  </si>
  <si>
    <t>区分</t>
    <rPh sb="0" eb="2">
      <t>クブン</t>
    </rPh>
    <phoneticPr fontId="2"/>
  </si>
  <si>
    <t>死産児</t>
    <rPh sb="0" eb="2">
      <t>シザン</t>
    </rPh>
    <rPh sb="2" eb="3">
      <t>ジ</t>
    </rPh>
    <phoneticPr fontId="2"/>
  </si>
  <si>
    <t>・火　葬</t>
    <rPh sb="1" eb="2">
      <t>ヒ</t>
    </rPh>
    <rPh sb="3" eb="4">
      <t>ソウ</t>
    </rPh>
    <phoneticPr fontId="2"/>
  </si>
  <si>
    <t>火葬の件数</t>
    <rPh sb="0" eb="2">
      <t>カソウ</t>
    </rPh>
    <rPh sb="3" eb="5">
      <t>ケンスウ</t>
    </rPh>
    <phoneticPr fontId="2"/>
  </si>
  <si>
    <t xml:space="preserve">   
</t>
    <phoneticPr fontId="2"/>
  </si>
  <si>
    <t>全域</t>
    <rPh sb="0" eb="2">
      <t>ゼンイキ</t>
    </rPh>
    <phoneticPr fontId="2"/>
  </si>
  <si>
    <t>緒川
新田</t>
    <rPh sb="0" eb="2">
      <t>オガワ</t>
    </rPh>
    <rPh sb="3" eb="5">
      <t>シンデン</t>
    </rPh>
    <phoneticPr fontId="2"/>
  </si>
  <si>
    <t>東ケ丘</t>
    <rPh sb="0" eb="1">
      <t>ヒガシ</t>
    </rPh>
    <rPh sb="2" eb="3">
      <t>オカ</t>
    </rPh>
    <phoneticPr fontId="2"/>
  </si>
  <si>
    <r>
      <t>浮遊粒子状
物質(mg/m</t>
    </r>
    <r>
      <rPr>
        <vertAlign val="superscript"/>
        <sz val="5.5"/>
        <rFont val="ＭＳ 明朝"/>
        <family val="1"/>
        <charset val="128"/>
      </rPr>
      <t>3</t>
    </r>
    <r>
      <rPr>
        <sz val="5.5"/>
        <rFont val="ＭＳ 明朝"/>
        <family val="1"/>
        <charset val="128"/>
      </rPr>
      <t>)</t>
    </r>
    <rPh sb="0" eb="2">
      <t>フユウ</t>
    </rPh>
    <rPh sb="2" eb="5">
      <t>リュウシジョウ</t>
    </rPh>
    <rPh sb="6" eb="8">
      <t>ブッシツ</t>
    </rPh>
    <rPh sb="12" eb="14">
      <t>ｍ３</t>
    </rPh>
    <phoneticPr fontId="2"/>
  </si>
  <si>
    <t>総　数</t>
    <rPh sb="0" eb="1">
      <t>ソウ</t>
    </rPh>
    <rPh sb="2" eb="3">
      <t>スウ</t>
    </rPh>
    <phoneticPr fontId="2"/>
  </si>
  <si>
    <t>-</t>
    <phoneticPr fontId="2"/>
  </si>
  <si>
    <t>昭52.7開館
平11.1増築</t>
    <rPh sb="0" eb="1">
      <t>ショウ</t>
    </rPh>
    <rPh sb="5" eb="7">
      <t>カイカン</t>
    </rPh>
    <rPh sb="8" eb="9">
      <t>ヘイ</t>
    </rPh>
    <rPh sb="13" eb="15">
      <t>ゾウチク</t>
    </rPh>
    <phoneticPr fontId="2"/>
  </si>
  <si>
    <r>
      <t xml:space="preserve">率
</t>
    </r>
    <r>
      <rPr>
        <sz val="5"/>
        <rFont val="ＭＳ 明朝"/>
        <family val="1"/>
        <charset val="128"/>
      </rPr>
      <t>(％)</t>
    </r>
    <rPh sb="0" eb="1">
      <t>リツ</t>
    </rPh>
    <phoneticPr fontId="2"/>
  </si>
  <si>
    <t>資源ごみ回収量</t>
    <rPh sb="0" eb="2">
      <t>シゲン</t>
    </rPh>
    <rPh sb="4" eb="6">
      <t>カイシュウ</t>
    </rPh>
    <rPh sb="6" eb="7">
      <t>リョウ</t>
    </rPh>
    <phoneticPr fontId="2"/>
  </si>
  <si>
    <t>※箇所数は延べ数</t>
    <rPh sb="1" eb="3">
      <t>カショ</t>
    </rPh>
    <rPh sb="3" eb="4">
      <t>スウ</t>
    </rPh>
    <rPh sb="5" eb="6">
      <t>ノ</t>
    </rPh>
    <rPh sb="7" eb="8">
      <t>スウ</t>
    </rPh>
    <phoneticPr fontId="2"/>
  </si>
  <si>
    <t>※(内数)は医療機関検診再掲</t>
    <rPh sb="2" eb="3">
      <t>ウチ</t>
    </rPh>
    <rPh sb="3" eb="4">
      <t>スウ</t>
    </rPh>
    <rPh sb="6" eb="8">
      <t>イリョウ</t>
    </rPh>
    <rPh sb="8" eb="10">
      <t>キカン</t>
    </rPh>
    <rPh sb="10" eb="12">
      <t>ケンシン</t>
    </rPh>
    <rPh sb="12" eb="14">
      <t>サイケイ</t>
    </rPh>
    <phoneticPr fontId="2"/>
  </si>
  <si>
    <t>　子宮頸がんは、妊婦健診での個別検診を除く</t>
    <rPh sb="1" eb="3">
      <t>シキュウ</t>
    </rPh>
    <rPh sb="3" eb="4">
      <t>ケイ</t>
    </rPh>
    <rPh sb="8" eb="10">
      <t>ニンプ</t>
    </rPh>
    <rPh sb="10" eb="12">
      <t>ケンシン</t>
    </rPh>
    <rPh sb="14" eb="16">
      <t>コベツ</t>
    </rPh>
    <rPh sb="16" eb="18">
      <t>ケンシン</t>
    </rPh>
    <rPh sb="19" eb="20">
      <t>ノゾ</t>
    </rPh>
    <phoneticPr fontId="2"/>
  </si>
  <si>
    <t>　    
　</t>
    <phoneticPr fontId="2"/>
  </si>
  <si>
    <t>　</t>
    <phoneticPr fontId="2"/>
  </si>
  <si>
    <t>４か月
児</t>
    <rPh sb="2" eb="3">
      <t>ゲツ</t>
    </rPh>
    <rPh sb="4" eb="5">
      <t>ジ</t>
    </rPh>
    <phoneticPr fontId="2"/>
  </si>
  <si>
    <t>日本脳炎(１期)</t>
    <rPh sb="0" eb="2">
      <t>ニホン</t>
    </rPh>
    <rPh sb="2" eb="4">
      <t>ノウエン</t>
    </rPh>
    <rPh sb="6" eb="7">
      <t>キ</t>
    </rPh>
    <phoneticPr fontId="2"/>
  </si>
  <si>
    <t>日本脳炎(２期)</t>
    <rPh sb="0" eb="2">
      <t>ニホン</t>
    </rPh>
    <rPh sb="2" eb="4">
      <t>ノウエン</t>
    </rPh>
    <rPh sb="6" eb="7">
      <t>キ</t>
    </rPh>
    <phoneticPr fontId="2"/>
  </si>
  <si>
    <t>ジフテリア・
破傷風(２期)</t>
    <rPh sb="7" eb="10">
      <t>ハショウフウ</t>
    </rPh>
    <rPh sb="12" eb="13">
      <t>キ</t>
    </rPh>
    <phoneticPr fontId="2"/>
  </si>
  <si>
    <t>乳幼児</t>
    <rPh sb="0" eb="3">
      <t>ニュウヨウジ</t>
    </rPh>
    <phoneticPr fontId="2"/>
  </si>
  <si>
    <t>ジフテリア・百日せき・
破傷風(１期)</t>
    <rPh sb="6" eb="8">
      <t>ヒャクニチ</t>
    </rPh>
    <rPh sb="12" eb="15">
      <t>ハショウフウ</t>
    </rPh>
    <phoneticPr fontId="2"/>
  </si>
  <si>
    <t>単位：基　各年度末現在</t>
    <rPh sb="0" eb="2">
      <t>タンイ</t>
    </rPh>
    <rPh sb="3" eb="4">
      <t>キ</t>
    </rPh>
    <rPh sb="5" eb="6">
      <t>カク</t>
    </rPh>
    <rPh sb="6" eb="8">
      <t>ネンド</t>
    </rPh>
    <rPh sb="8" eb="9">
      <t>マツ</t>
    </rPh>
    <rPh sb="9" eb="11">
      <t>ゲンザイ</t>
    </rPh>
    <phoneticPr fontId="2"/>
  </si>
  <si>
    <t>単独処理浄化槽</t>
    <rPh sb="0" eb="2">
      <t>タンドク</t>
    </rPh>
    <rPh sb="2" eb="4">
      <t>ショリ</t>
    </rPh>
    <rPh sb="4" eb="7">
      <t>ジョウカソウ</t>
    </rPh>
    <phoneticPr fontId="2"/>
  </si>
  <si>
    <t>資料：東部知多衛生組合</t>
    <rPh sb="0" eb="2">
      <t>シリョウ</t>
    </rPh>
    <rPh sb="3" eb="5">
      <t>トウブ</t>
    </rPh>
    <rPh sb="5" eb="7">
      <t>チタ</t>
    </rPh>
    <rPh sb="7" eb="9">
      <t>エイセイ</t>
    </rPh>
    <rPh sb="9" eb="11">
      <t>クミアイ</t>
    </rPh>
    <phoneticPr fontId="2"/>
  </si>
  <si>
    <t>乾電池</t>
    <rPh sb="0" eb="3">
      <t>カンデンチ</t>
    </rPh>
    <phoneticPr fontId="2"/>
  </si>
  <si>
    <t>陶磁器</t>
    <rPh sb="0" eb="3">
      <t>トウジキ</t>
    </rPh>
    <phoneticPr fontId="2"/>
  </si>
  <si>
    <t>ペット
ボトル</t>
    <phoneticPr fontId="2"/>
  </si>
  <si>
    <t>乾電池</t>
    <rPh sb="0" eb="3">
      <t>カンデンチ</t>
    </rPh>
    <phoneticPr fontId="2"/>
  </si>
  <si>
    <t>陶磁器</t>
    <rPh sb="0" eb="3">
      <t>トウジキ</t>
    </rPh>
    <phoneticPr fontId="2"/>
  </si>
  <si>
    <t>処理方式</t>
    <rPh sb="0" eb="2">
      <t>ショリ</t>
    </rPh>
    <rPh sb="2" eb="4">
      <t>ホウシキ</t>
    </rPh>
    <phoneticPr fontId="2"/>
  </si>
  <si>
    <t>30t／日（30t／５h×１基）</t>
    <rPh sb="4" eb="5">
      <t>ニチ</t>
    </rPh>
    <rPh sb="14" eb="15">
      <t>キ</t>
    </rPh>
    <phoneticPr fontId="2"/>
  </si>
  <si>
    <r>
      <t>200k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/日（し尿45k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　浄化槽汚泥155k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/日）</t>
    </r>
    <rPh sb="6" eb="7">
      <t>ニチ</t>
    </rPh>
    <rPh sb="9" eb="10">
      <t>ニョウ</t>
    </rPh>
    <rPh sb="15" eb="16">
      <t>ニチ</t>
    </rPh>
    <rPh sb="17" eb="20">
      <t>ジョウカソウ</t>
    </rPh>
    <rPh sb="20" eb="22">
      <t>オデイ</t>
    </rPh>
    <rPh sb="28" eb="29">
      <t>ニチ</t>
    </rPh>
    <phoneticPr fontId="2"/>
  </si>
  <si>
    <t>待合ロビー、洋室２室、和室４室など</t>
    <rPh sb="0" eb="2">
      <t>マチアイ</t>
    </rPh>
    <rPh sb="6" eb="8">
      <t>ヨウシツ</t>
    </rPh>
    <rPh sb="9" eb="10">
      <t>シツ</t>
    </rPh>
    <rPh sb="11" eb="13">
      <t>ワシツ</t>
    </rPh>
    <rPh sb="14" eb="15">
      <t>シツ</t>
    </rPh>
    <phoneticPr fontId="2"/>
  </si>
  <si>
    <t>動物慰霊碑、駐車場（普通車65台、バス３台、身障者用１台）、日本庭園など</t>
    <rPh sb="0" eb="2">
      <t>ドウブツ</t>
    </rPh>
    <rPh sb="2" eb="5">
      <t>イレイヒ</t>
    </rPh>
    <rPh sb="6" eb="9">
      <t>チュウシャジョウ</t>
    </rPh>
    <rPh sb="10" eb="13">
      <t>フツウシャ</t>
    </rPh>
    <rPh sb="15" eb="16">
      <t>ダイ</t>
    </rPh>
    <rPh sb="20" eb="21">
      <t>ダイ</t>
    </rPh>
    <rPh sb="22" eb="25">
      <t>シンショウシャ</t>
    </rPh>
    <rPh sb="25" eb="26">
      <t>ヨウ</t>
    </rPh>
    <rPh sb="27" eb="28">
      <t>ダイ</t>
    </rPh>
    <rPh sb="30" eb="32">
      <t>ニホン</t>
    </rPh>
    <rPh sb="32" eb="34">
      <t>テイエン</t>
    </rPh>
    <phoneticPr fontId="2"/>
  </si>
  <si>
    <t>ごみ・し尿処理</t>
    <rPh sb="4" eb="5">
      <t>ニョウ</t>
    </rPh>
    <rPh sb="5" eb="7">
      <t>ショリ</t>
    </rPh>
    <phoneticPr fontId="2"/>
  </si>
  <si>
    <t>東浦町・大府市・豊明市・阿久比町で構成</t>
    <rPh sb="0" eb="2">
      <t>ヒガシウラ</t>
    </rPh>
    <rPh sb="2" eb="3">
      <t>チョウ</t>
    </rPh>
    <rPh sb="4" eb="7">
      <t>オオブシ</t>
    </rPh>
    <rPh sb="8" eb="11">
      <t>トヨアケシ</t>
    </rPh>
    <rPh sb="12" eb="15">
      <t>アグイ</t>
    </rPh>
    <rPh sb="15" eb="16">
      <t>チョウ</t>
    </rPh>
    <rPh sb="17" eb="19">
      <t>コウセイ</t>
    </rPh>
    <phoneticPr fontId="2"/>
  </si>
  <si>
    <t>犬の登録数</t>
    <rPh sb="0" eb="1">
      <t>イヌ</t>
    </rPh>
    <rPh sb="2" eb="5">
      <t>トウロクスウ</t>
    </rPh>
    <phoneticPr fontId="2"/>
  </si>
  <si>
    <t>環境監視員の活動</t>
    <rPh sb="0" eb="2">
      <t>カンキョウ</t>
    </rPh>
    <rPh sb="2" eb="5">
      <t>カンシイン</t>
    </rPh>
    <rPh sb="6" eb="8">
      <t>カツドウ</t>
    </rPh>
    <phoneticPr fontId="2"/>
  </si>
  <si>
    <t>東浦町・東海市・大府市で構成</t>
    <rPh sb="0" eb="2">
      <t>ヒガシウラ</t>
    </rPh>
    <rPh sb="2" eb="3">
      <t>チョウ</t>
    </rPh>
    <rPh sb="4" eb="7">
      <t>トウカイシ</t>
    </rPh>
    <rPh sb="8" eb="10">
      <t>オオブ</t>
    </rPh>
    <rPh sb="10" eb="11">
      <t>シ</t>
    </rPh>
    <rPh sb="12" eb="14">
      <t>コウセイ</t>
    </rPh>
    <phoneticPr fontId="2"/>
  </si>
  <si>
    <t>不活化ポリオ</t>
    <rPh sb="0" eb="1">
      <t>フ</t>
    </rPh>
    <rPh sb="1" eb="3">
      <t>カツカ</t>
    </rPh>
    <phoneticPr fontId="2"/>
  </si>
  <si>
    <t>４種混合</t>
    <rPh sb="1" eb="2">
      <t>シュ</t>
    </rPh>
    <rPh sb="2" eb="4">
      <t>コンゴウ</t>
    </rPh>
    <phoneticPr fontId="2"/>
  </si>
  <si>
    <t>乳幼児</t>
    <rPh sb="0" eb="3">
      <t>ニュウヨウジ</t>
    </rPh>
    <phoneticPr fontId="2"/>
  </si>
  <si>
    <t>びん類</t>
    <rPh sb="2" eb="3">
      <t>ルイ</t>
    </rPh>
    <phoneticPr fontId="2"/>
  </si>
  <si>
    <t>スチール類</t>
    <rPh sb="4" eb="5">
      <t>ルイ</t>
    </rPh>
    <phoneticPr fontId="2"/>
  </si>
  <si>
    <t>騒音
・振動</t>
    <rPh sb="0" eb="2">
      <t>ソウオン</t>
    </rPh>
    <rPh sb="4" eb="6">
      <t>シンドウ</t>
    </rPh>
    <phoneticPr fontId="2"/>
  </si>
  <si>
    <t>大府市桜木町五丁目118番地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</si>
  <si>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%</t>
    <phoneticPr fontId="2"/>
  </si>
  <si>
    <t>大府市桜木町五丁目113番地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</si>
  <si>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単位：頭</t>
    <rPh sb="0" eb="2">
      <t>タンイ</t>
    </rPh>
    <rPh sb="3" eb="4">
      <t>トウ</t>
    </rPh>
    <phoneticPr fontId="2"/>
  </si>
  <si>
    <t>単位：箇所</t>
    <rPh sb="0" eb="2">
      <t>タンイ</t>
    </rPh>
    <rPh sb="3" eb="5">
      <t>カショ</t>
    </rPh>
    <phoneticPr fontId="2"/>
  </si>
  <si>
    <t>新規登録数</t>
    <rPh sb="0" eb="2">
      <t>シンキ</t>
    </rPh>
    <rPh sb="2" eb="5">
      <t>トウロクスウ</t>
    </rPh>
    <phoneticPr fontId="2"/>
  </si>
  <si>
    <r>
      <t xml:space="preserve">その他
</t>
    </r>
    <r>
      <rPr>
        <sz val="6"/>
        <rFont val="ＭＳ 明朝"/>
        <family val="1"/>
        <charset val="128"/>
      </rPr>
      <t>（学校監視
など)</t>
    </r>
    <rPh sb="2" eb="3">
      <t>タ</t>
    </rPh>
    <rPh sb="5" eb="7">
      <t>ガッコウ</t>
    </rPh>
    <rPh sb="7" eb="9">
      <t>カンシ</t>
    </rPh>
    <phoneticPr fontId="2"/>
  </si>
  <si>
    <t>中１～高１に相当</t>
    <rPh sb="0" eb="1">
      <t>チュウ</t>
    </rPh>
    <rPh sb="3" eb="4">
      <t>コウ</t>
    </rPh>
    <rPh sb="6" eb="8">
      <t>ソウトウ</t>
    </rPh>
    <phoneticPr fontId="2"/>
  </si>
  <si>
    <t>火葬炉８基、動物炉２基、告別室、和室（２室）、収骨室（２室）、霊安室（保冷庫１台）、応接室兼僧侶室、事務室など</t>
    <rPh sb="0" eb="2">
      <t>カソウ</t>
    </rPh>
    <rPh sb="2" eb="3">
      <t>ロ</t>
    </rPh>
    <rPh sb="4" eb="5">
      <t>キ</t>
    </rPh>
    <rPh sb="6" eb="8">
      <t>ドウブツ</t>
    </rPh>
    <rPh sb="8" eb="9">
      <t>ロ</t>
    </rPh>
    <rPh sb="10" eb="11">
      <t>キ</t>
    </rPh>
    <rPh sb="12" eb="14">
      <t>コクベツ</t>
    </rPh>
    <rPh sb="14" eb="15">
      <t>シツ</t>
    </rPh>
    <rPh sb="16" eb="18">
      <t>ワシツ</t>
    </rPh>
    <rPh sb="20" eb="21">
      <t>シツ</t>
    </rPh>
    <rPh sb="23" eb="24">
      <t>シュウ</t>
    </rPh>
    <rPh sb="24" eb="25">
      <t>コツ</t>
    </rPh>
    <rPh sb="25" eb="26">
      <t>シツ</t>
    </rPh>
    <rPh sb="28" eb="29">
      <t>シツ</t>
    </rPh>
    <rPh sb="31" eb="34">
      <t>レイアンシツ</t>
    </rPh>
    <rPh sb="35" eb="37">
      <t>ホレイ</t>
    </rPh>
    <rPh sb="37" eb="38">
      <t>コ</t>
    </rPh>
    <rPh sb="39" eb="40">
      <t>ダイ</t>
    </rPh>
    <rPh sb="42" eb="45">
      <t>オウセツシツ</t>
    </rPh>
    <rPh sb="45" eb="46">
      <t>ケン</t>
    </rPh>
    <rPh sb="46" eb="48">
      <t>ソウリョ</t>
    </rPh>
    <rPh sb="48" eb="49">
      <t>シツ</t>
    </rPh>
    <rPh sb="50" eb="53">
      <t>ジムシツ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</si>
  <si>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</si>
  <si>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各年度末現在</t>
    <phoneticPr fontId="2"/>
  </si>
  <si>
    <t>７か月
児</t>
    <rPh sb="2" eb="3">
      <t>ゲツ</t>
    </rPh>
    <rPh sb="4" eb="5">
      <t>ジ</t>
    </rPh>
    <phoneticPr fontId="2"/>
  </si>
  <si>
    <t>乳幼児健診・相談</t>
    <rPh sb="0" eb="3">
      <t>ニュウヨウジ</t>
    </rPh>
    <rPh sb="3" eb="5">
      <t>ケンシン</t>
    </rPh>
    <rPh sb="6" eb="8">
      <t>ソウダン</t>
    </rPh>
    <phoneticPr fontId="2"/>
  </si>
  <si>
    <t>水痘</t>
    <rPh sb="0" eb="2">
      <t>スイトウ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</si>
  <si>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</si>
  <si>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高齢者</t>
    <rPh sb="0" eb="3">
      <t>コウレイシャ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</si>
  <si>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</si>
  <si>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資料：環境課</t>
    <phoneticPr fontId="2"/>
  </si>
  <si>
    <t>歯っぴー
相談</t>
    <rPh sb="0" eb="1">
      <t>ハ</t>
    </rPh>
    <rPh sb="5" eb="7">
      <t>ソウダン</t>
    </rPh>
    <phoneticPr fontId="2"/>
  </si>
  <si>
    <t>麻しん・風しん(１期)</t>
    <rPh sb="0" eb="1">
      <t>マ</t>
    </rPh>
    <rPh sb="4" eb="5">
      <t>フウ</t>
    </rPh>
    <rPh sb="9" eb="10">
      <t>キ</t>
    </rPh>
    <phoneticPr fontId="2"/>
  </si>
  <si>
    <t>麻しん・風しん(２期)</t>
    <rPh sb="0" eb="1">
      <t>マ</t>
    </rPh>
    <rPh sb="4" eb="5">
      <t>フウ</t>
    </rPh>
    <rPh sb="9" eb="10">
      <t>キ</t>
    </rPh>
    <phoneticPr fontId="2"/>
  </si>
  <si>
    <t>広域予防接種</t>
    <rPh sb="0" eb="2">
      <t>コウイキ</t>
    </rPh>
    <rPh sb="2" eb="4">
      <t>ヨボウ</t>
    </rPh>
    <rPh sb="4" eb="6">
      <t>セッシュ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</si>
  <si>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</si>
  <si>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</si>
  <si>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Ｂ型肝炎</t>
    <rPh sb="1" eb="2">
      <t>ガタ</t>
    </rPh>
    <rPh sb="2" eb="4">
      <t>カンエン</t>
    </rPh>
    <phoneticPr fontId="2"/>
  </si>
  <si>
    <t>小型家電
自転車等</t>
    <rPh sb="0" eb="2">
      <t>コガタ</t>
    </rPh>
    <rPh sb="2" eb="4">
      <t>カデン</t>
    </rPh>
    <rPh sb="5" eb="8">
      <t>ジテンシャ</t>
    </rPh>
    <rPh sb="8" eb="9">
      <t>トウ</t>
    </rPh>
    <phoneticPr fontId="2"/>
  </si>
  <si>
    <t>乳児</t>
    <rPh sb="0" eb="2">
      <t>ニュウジ</t>
    </rPh>
    <phoneticPr fontId="2"/>
  </si>
  <si>
    <t>乳幼児
高齢者</t>
    <rPh sb="0" eb="3">
      <t>ニュウヨウジ</t>
    </rPh>
    <phoneticPr fontId="2"/>
  </si>
  <si>
    <t>産廃施設
警戒</t>
    <rPh sb="0" eb="2">
      <t>サンパイ</t>
    </rPh>
    <rPh sb="2" eb="4">
      <t>シセツ</t>
    </rPh>
    <rPh sb="5" eb="7">
      <t>ケイカイ</t>
    </rPh>
    <phoneticPr fontId="2"/>
  </si>
  <si>
    <t>１歳
６か月児</t>
    <rPh sb="1" eb="2">
      <t>サイ</t>
    </rPh>
    <rPh sb="5" eb="6">
      <t>ゲツ</t>
    </rPh>
    <rPh sb="6" eb="7">
      <t>ジ</t>
    </rPh>
    <phoneticPr fontId="2"/>
  </si>
  <si>
    <t>２歳
２か月児</t>
    <rPh sb="5" eb="6">
      <t>ゲツ</t>
    </rPh>
    <rPh sb="6" eb="7">
      <t>ジ</t>
    </rPh>
    <phoneticPr fontId="2"/>
  </si>
  <si>
    <t>３歳児</t>
    <rPh sb="1" eb="3">
      <t>サイジ</t>
    </rPh>
    <phoneticPr fontId="2"/>
  </si>
  <si>
    <t>９～13歳</t>
    <rPh sb="4" eb="5">
      <t>サイ</t>
    </rPh>
    <phoneticPr fontId="2"/>
  </si>
  <si>
    <t>１歳児</t>
    <rPh sb="1" eb="3">
      <t>サイジ</t>
    </rPh>
    <phoneticPr fontId="2"/>
  </si>
  <si>
    <t>65歳以上</t>
    <rPh sb="2" eb="5">
      <t>サイイジョウ</t>
    </rPh>
    <phoneticPr fontId="2"/>
  </si>
  <si>
    <t>胃がん(40歳以上)</t>
    <rPh sb="0" eb="1">
      <t>イ</t>
    </rPh>
    <rPh sb="6" eb="9">
      <t>サイイジョウ</t>
    </rPh>
    <phoneticPr fontId="2"/>
  </si>
  <si>
    <t>子宮頸がん
(20歳以上)</t>
    <rPh sb="0" eb="2">
      <t>シキュウ</t>
    </rPh>
    <rPh sb="2" eb="3">
      <t>ケイ</t>
    </rPh>
    <rPh sb="9" eb="12">
      <t>サイイジョウ</t>
    </rPh>
    <phoneticPr fontId="2"/>
  </si>
  <si>
    <t>肺がん(胸部X線)
〈喀痰〉(40歳以上)</t>
    <rPh sb="0" eb="1">
      <t>ハイ</t>
    </rPh>
    <rPh sb="4" eb="6">
      <t>キョウブ</t>
    </rPh>
    <rPh sb="7" eb="8">
      <t>セン</t>
    </rPh>
    <rPh sb="11" eb="12">
      <t>カク</t>
    </rPh>
    <rPh sb="12" eb="13">
      <t>タン</t>
    </rPh>
    <rPh sb="17" eb="20">
      <t>サイイジョウ</t>
    </rPh>
    <phoneticPr fontId="2"/>
  </si>
  <si>
    <t>大腸がん(40歳以上)</t>
    <rPh sb="0" eb="2">
      <t>ダイチョウ</t>
    </rPh>
    <rPh sb="7" eb="10">
      <t>サイイジョウ</t>
    </rPh>
    <phoneticPr fontId="2"/>
  </si>
  <si>
    <t>乳がん(40歳以上)</t>
    <rPh sb="0" eb="1">
      <t>ニュウ</t>
    </rPh>
    <rPh sb="6" eb="9">
      <t>サイイジョウ</t>
    </rPh>
    <phoneticPr fontId="2"/>
  </si>
  <si>
    <t>前立腺がん
(50歳以上)</t>
    <rPh sb="0" eb="3">
      <t>ゼンリツセン</t>
    </rPh>
    <rPh sb="9" eb="12">
      <t>サイイジョウ</t>
    </rPh>
    <phoneticPr fontId="2"/>
  </si>
  <si>
    <r>
      <t>住民健康検診</t>
    </r>
    <r>
      <rPr>
        <sz val="8"/>
        <rFont val="ＭＳ ゴシック"/>
        <family val="3"/>
        <charset val="128"/>
      </rPr>
      <t>（結核予防・40歳以上）</t>
    </r>
    <rPh sb="0" eb="2">
      <t>ジュウミン</t>
    </rPh>
    <rPh sb="2" eb="4">
      <t>ケンコウ</t>
    </rPh>
    <rPh sb="4" eb="6">
      <t>ケンシン</t>
    </rPh>
    <rPh sb="7" eb="9">
      <t>ケッカク</t>
    </rPh>
    <rPh sb="9" eb="11">
      <t>ヨボウ</t>
    </rPh>
    <rPh sb="14" eb="15">
      <t>サイ</t>
    </rPh>
    <rPh sb="15" eb="17">
      <t>イジョウ</t>
    </rPh>
    <phoneticPr fontId="2"/>
  </si>
  <si>
    <r>
      <t>成人健康検査</t>
    </r>
    <r>
      <rPr>
        <sz val="8"/>
        <rFont val="ＭＳ ゴシック"/>
        <family val="3"/>
        <charset val="128"/>
      </rPr>
      <t>（19～39歳）</t>
    </r>
    <rPh sb="0" eb="2">
      <t>セイジン</t>
    </rPh>
    <rPh sb="2" eb="4">
      <t>ケンコウ</t>
    </rPh>
    <rPh sb="4" eb="6">
      <t>ケンサ</t>
    </rPh>
    <rPh sb="12" eb="13">
      <t>サイ</t>
    </rPh>
    <phoneticPr fontId="2"/>
  </si>
  <si>
    <t>１歳６か月</t>
    <rPh sb="1" eb="2">
      <t>サイ</t>
    </rPh>
    <rPh sb="4" eb="5">
      <t>ツキ</t>
    </rPh>
    <phoneticPr fontId="2"/>
  </si>
  <si>
    <t>２歳２か月</t>
    <rPh sb="4" eb="5">
      <t>ゲツ</t>
    </rPh>
    <phoneticPr fontId="2"/>
  </si>
  <si>
    <t>３歳</t>
    <phoneticPr fontId="2"/>
  </si>
  <si>
    <r>
      <t>特定健康診査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ケンコウ</t>
    </rPh>
    <rPh sb="4" eb="6">
      <t>シンサ</t>
    </rPh>
    <rPh sb="12" eb="13">
      <t>サイ</t>
    </rPh>
    <rPh sb="15" eb="18">
      <t>ヒガシウラチョウ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</si>
  <si>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r>
      <t>特定保健指導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ホケン</t>
    </rPh>
    <rPh sb="4" eb="6">
      <t>シドウ</t>
    </rPh>
    <rPh sb="12" eb="13">
      <t>サイ</t>
    </rPh>
    <rPh sb="15" eb="17">
      <t>ヒガシウラ</t>
    </rPh>
    <rPh sb="17" eb="18">
      <t>マチ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</si>
  <si>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t>12歳
以上の者</t>
    <rPh sb="2" eb="3">
      <t>サイ</t>
    </rPh>
    <phoneticPr fontId="2"/>
  </si>
  <si>
    <t>12歳
未満の者</t>
    <phoneticPr fontId="2"/>
  </si>
  <si>
    <t>1,890
(64)</t>
    <phoneticPr fontId="2"/>
  </si>
  <si>
    <t>5,758
&lt;107&gt;</t>
    <phoneticPr fontId="2"/>
  </si>
  <si>
    <t>56
&lt;0&gt;</t>
    <phoneticPr fontId="2"/>
  </si>
  <si>
    <t>返送者者</t>
    <rPh sb="0" eb="2">
      <t>ヘンソウ</t>
    </rPh>
    <rPh sb="2" eb="3">
      <t>シャ</t>
    </rPh>
    <rPh sb="3" eb="4">
      <t>シャ</t>
    </rPh>
    <phoneticPr fontId="2"/>
  </si>
  <si>
    <t>介護予防把握事業(フレイルチェック)</t>
    <rPh sb="0" eb="2">
      <t>カイゴ</t>
    </rPh>
    <rPh sb="2" eb="4">
      <t>ヨボウ</t>
    </rPh>
    <rPh sb="4" eb="6">
      <t>ハアク</t>
    </rPh>
    <rPh sb="6" eb="8">
      <t>ジギョウ</t>
    </rPh>
    <phoneticPr fontId="2"/>
  </si>
  <si>
    <t>非該当</t>
    <rPh sb="0" eb="3">
      <t>ヒガイトウ</t>
    </rPh>
    <phoneticPr fontId="2"/>
  </si>
  <si>
    <t>廃食用油</t>
    <rPh sb="0" eb="1">
      <t>ハイ</t>
    </rPh>
    <rPh sb="1" eb="3">
      <t>ショクヨウ</t>
    </rPh>
    <rPh sb="3" eb="4">
      <t>アブラ</t>
    </rPh>
    <phoneticPr fontId="2"/>
  </si>
  <si>
    <t>※各年度75歳以上(要介護者等除く)に５項目のアンケートを実施し、</t>
    <rPh sb="1" eb="4">
      <t>カクネンド</t>
    </rPh>
    <rPh sb="6" eb="9">
      <t>サイイジョウ</t>
    </rPh>
    <rPh sb="10" eb="11">
      <t>ヨウ</t>
    </rPh>
    <rPh sb="11" eb="14">
      <t>カイゴシャ</t>
    </rPh>
    <rPh sb="14" eb="15">
      <t>トウ</t>
    </rPh>
    <rPh sb="15" eb="16">
      <t>ノゾ</t>
    </rPh>
    <rPh sb="20" eb="22">
      <t>コウモク</t>
    </rPh>
    <rPh sb="29" eb="31">
      <t>ジッシ</t>
    </rPh>
    <phoneticPr fontId="2"/>
  </si>
  <si>
    <t xml:space="preserve">  介護に至るリスクを判定する</t>
    <phoneticPr fontId="2"/>
  </si>
  <si>
    <t>フレイル
チェック
対象者</t>
    <rPh sb="10" eb="13">
      <t>タイショウシャ</t>
    </rPh>
    <phoneticPr fontId="2"/>
  </si>
  <si>
    <t>フレイル
該当者</t>
    <rPh sb="5" eb="8">
      <t>ガイトウシャ</t>
    </rPh>
    <phoneticPr fontId="2"/>
  </si>
  <si>
    <t>プレフレイル
該当者</t>
    <rPh sb="7" eb="10">
      <t>ガイトウシャ</t>
    </rPh>
    <phoneticPr fontId="2"/>
  </si>
  <si>
    <t>隔年12月31日現在</t>
    <rPh sb="0" eb="2">
      <t>カクネン</t>
    </rPh>
    <rPh sb="4" eb="5">
      <t>ガツ</t>
    </rPh>
    <rPh sb="7" eb="10">
      <t>ニチゲンザイ</t>
    </rPh>
    <phoneticPr fontId="2"/>
  </si>
  <si>
    <t>159
(18)</t>
    <phoneticPr fontId="2"/>
  </si>
  <si>
    <t>6,685区画（4.0㎡4,970区画、3.2㎡1,715区画）</t>
    <phoneticPr fontId="2"/>
  </si>
  <si>
    <t>資料：半田保健所事業概要、愛知県衛生年報</t>
    <rPh sb="0" eb="2">
      <t>シリョウ</t>
    </rPh>
    <rPh sb="3" eb="5">
      <t>ハンダ</t>
    </rPh>
    <rPh sb="5" eb="8">
      <t>ホケンジョ</t>
    </rPh>
    <rPh sb="8" eb="10">
      <t>ジギョウ</t>
    </rPh>
    <rPh sb="10" eb="12">
      <t>ガイヨウ</t>
    </rPh>
    <rPh sb="13" eb="16">
      <t>アイチケン</t>
    </rPh>
    <rPh sb="16" eb="18">
      <t>エイセイ</t>
    </rPh>
    <rPh sb="18" eb="20">
      <t>ネンポウ</t>
    </rPh>
    <phoneticPr fontId="2"/>
  </si>
  <si>
    <t>羽毛
ふとん</t>
    <rPh sb="0" eb="2">
      <t>ウモウ</t>
    </rPh>
    <phoneticPr fontId="2"/>
  </si>
  <si>
    <t>　羽毛ふとんは、平成31年１月から分別収集開始</t>
    <rPh sb="1" eb="3">
      <t>ウモウ</t>
    </rPh>
    <rPh sb="8" eb="10">
      <t>ヘイセイ</t>
    </rPh>
    <rPh sb="12" eb="13">
      <t>ネン</t>
    </rPh>
    <rPh sb="14" eb="15">
      <t>ガツ</t>
    </rPh>
    <rPh sb="17" eb="19">
      <t>ブンベツ</t>
    </rPh>
    <rPh sb="19" eb="21">
      <t>シュウシュウ</t>
    </rPh>
    <rPh sb="21" eb="23">
      <t>カイシ</t>
    </rPh>
    <phoneticPr fontId="2"/>
  </si>
  <si>
    <t>羽毛ふとん</t>
    <rPh sb="0" eb="2">
      <t>ウモウ</t>
    </rPh>
    <phoneticPr fontId="2"/>
  </si>
  <si>
    <t>※プラスチック製容器包装全域欄は役場拠点回収量を表示</t>
    <phoneticPr fontId="2"/>
  </si>
  <si>
    <t>26,438.54㎡</t>
    <phoneticPr fontId="2"/>
  </si>
  <si>
    <t>200t／日（100t／24h×２基）</t>
    <rPh sb="5" eb="6">
      <t>ニチ</t>
    </rPh>
    <rPh sb="17" eb="18">
      <t>キ</t>
    </rPh>
    <phoneticPr fontId="2"/>
  </si>
  <si>
    <t>12,189.10㎡</t>
    <phoneticPr fontId="2"/>
  </si>
  <si>
    <t>シャフト炉式ガス化溶融炉</t>
    <rPh sb="4" eb="5">
      <t>ロ</t>
    </rPh>
    <rPh sb="5" eb="6">
      <t>シキ</t>
    </rPh>
    <rPh sb="8" eb="9">
      <t>カ</t>
    </rPh>
    <rPh sb="9" eb="11">
      <t>ヨウユウ</t>
    </rPh>
    <rPh sb="11" eb="12">
      <t>ロ</t>
    </rPh>
    <phoneticPr fontId="2"/>
  </si>
  <si>
    <t>5,559.59㎡</t>
    <phoneticPr fontId="2"/>
  </si>
  <si>
    <t>1,769
(26)</t>
    <phoneticPr fontId="2"/>
  </si>
  <si>
    <t>150
(2)</t>
    <phoneticPr fontId="2"/>
  </si>
  <si>
    <r>
      <t>歯周疾患検診</t>
    </r>
    <r>
      <rPr>
        <sz val="8"/>
        <rFont val="ＭＳ ゴシック"/>
        <family val="3"/>
        <charset val="128"/>
      </rPr>
      <t>(35・40・45・50・55・60・65・70・75歳)</t>
    </r>
    <rPh sb="0" eb="2">
      <t>シシュウ</t>
    </rPh>
    <rPh sb="2" eb="4">
      <t>シッカン</t>
    </rPh>
    <rPh sb="4" eb="6">
      <t>ケンシン</t>
    </rPh>
    <rPh sb="33" eb="34">
      <t>サイ</t>
    </rPh>
    <phoneticPr fontId="2"/>
  </si>
  <si>
    <t>　乾電池、陶磁器、小型家電、羽毛ふとんは、</t>
    <rPh sb="14" eb="16">
      <t>ウモウ</t>
    </rPh>
    <phoneticPr fontId="2"/>
  </si>
  <si>
    <t>　拠点回収のため町全域の回収量を表示</t>
    <phoneticPr fontId="2"/>
  </si>
  <si>
    <t>26,643㎡</t>
    <phoneticPr fontId="2"/>
  </si>
  <si>
    <t>各年10月１日現在</t>
    <rPh sb="0" eb="2">
      <t>カクトシ</t>
    </rPh>
    <rPh sb="4" eb="5">
      <t>ガツ</t>
    </rPh>
    <rPh sb="6" eb="7">
      <t>ニチ</t>
    </rPh>
    <rPh sb="7" eb="9">
      <t>ゲンザイ</t>
    </rPh>
    <phoneticPr fontId="2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</si>
  <si>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2"/>
  </si>
  <si>
    <t>令１</t>
    <rPh sb="0" eb="1">
      <t>レイ</t>
    </rPh>
    <phoneticPr fontId="2"/>
  </si>
  <si>
    <t>156
(5)</t>
    <phoneticPr fontId="2"/>
  </si>
  <si>
    <t>※廃食用油は、平成29年度から分別収集開始</t>
    <rPh sb="1" eb="2">
      <t>ハイ</t>
    </rPh>
    <rPh sb="2" eb="4">
      <t>ショクヨウ</t>
    </rPh>
    <rPh sb="4" eb="5">
      <t>アブラ</t>
    </rPh>
    <rPh sb="7" eb="9">
      <t>ヘイセイ</t>
    </rPh>
    <rPh sb="11" eb="13">
      <t>ネンド</t>
    </rPh>
    <rPh sb="15" eb="17">
      <t>ブンベツ</t>
    </rPh>
    <rPh sb="17" eb="19">
      <t>シュウシュウ</t>
    </rPh>
    <rPh sb="19" eb="21">
      <t>カイシ</t>
    </rPh>
    <phoneticPr fontId="2"/>
  </si>
  <si>
    <t>※ごみ処理には一般収集と公用（公共施設のごみ）を含む</t>
    <rPh sb="3" eb="5">
      <t>ショリ</t>
    </rPh>
    <rPh sb="7" eb="9">
      <t>イッパン</t>
    </rPh>
    <rPh sb="9" eb="11">
      <t>シュウシュウ</t>
    </rPh>
    <rPh sb="12" eb="14">
      <t>コウヨウ</t>
    </rPh>
    <rPh sb="15" eb="17">
      <t>コウキョウ</t>
    </rPh>
    <rPh sb="17" eb="19">
      <t>シセツ</t>
    </rPh>
    <rPh sb="24" eb="25">
      <t>フク</t>
    </rPh>
    <phoneticPr fontId="2"/>
  </si>
  <si>
    <t>合併処理浄化槽</t>
    <rPh sb="0" eb="2">
      <t>ガッペイ</t>
    </rPh>
    <rPh sb="2" eb="4">
      <t>ショリ</t>
    </rPh>
    <rPh sb="4" eb="7">
      <t>ジョウカソウ</t>
    </rPh>
    <phoneticPr fontId="2"/>
  </si>
  <si>
    <t>風しん抗体検査</t>
    <rPh sb="0" eb="1">
      <t>フウ</t>
    </rPh>
    <rPh sb="3" eb="5">
      <t>コウタイ</t>
    </rPh>
    <rPh sb="5" eb="7">
      <t>ケンサ</t>
    </rPh>
    <phoneticPr fontId="2"/>
  </si>
  <si>
    <t>風しん（第５期）</t>
    <rPh sb="0" eb="1">
      <t>フウ</t>
    </rPh>
    <rPh sb="4" eb="5">
      <t>ダイ</t>
    </rPh>
    <rPh sb="6" eb="7">
      <t>キ</t>
    </rPh>
    <phoneticPr fontId="2"/>
  </si>
  <si>
    <t>S37.4.2生～S54.4.1生の男性</t>
    <rPh sb="7" eb="8">
      <t>セイ</t>
    </rPh>
    <rPh sb="16" eb="17">
      <t>セイ</t>
    </rPh>
    <rPh sb="18" eb="20">
      <t>ダンセイ</t>
    </rPh>
    <phoneticPr fontId="2"/>
  </si>
  <si>
    <t>―</t>
    <phoneticPr fontId="2"/>
  </si>
  <si>
    <t>ＢＣＧ</t>
    <phoneticPr fontId="2"/>
  </si>
  <si>
    <t>ヒブ</t>
    <phoneticPr fontId="2"/>
  </si>
  <si>
    <t>-</t>
    <phoneticPr fontId="2"/>
  </si>
  <si>
    <t>-</t>
    <phoneticPr fontId="2"/>
  </si>
  <si>
    <t>-</t>
    <phoneticPr fontId="2"/>
  </si>
  <si>
    <t>風しんの
追加的対策</t>
    <rPh sb="0" eb="1">
      <t>フウ</t>
    </rPh>
    <rPh sb="5" eb="8">
      <t>ツイカテキ</t>
    </rPh>
    <rPh sb="8" eb="10">
      <t>タイサク</t>
    </rPh>
    <phoneticPr fontId="2"/>
  </si>
  <si>
    <t>プラスチッ
ク製容器
包装</t>
    <rPh sb="7" eb="8">
      <t>セイ</t>
    </rPh>
    <rPh sb="8" eb="10">
      <t>ヨウキ</t>
    </rPh>
    <rPh sb="11" eb="13">
      <t>ホウソウ</t>
    </rPh>
    <phoneticPr fontId="2"/>
  </si>
  <si>
    <t>延床面積</t>
    <rPh sb="0" eb="2">
      <t>ノベユカ</t>
    </rPh>
    <rPh sb="2" eb="4">
      <t>メンセキ</t>
    </rPh>
    <phoneticPr fontId="2"/>
  </si>
  <si>
    <t>構　造</t>
    <rPh sb="0" eb="1">
      <t>カマエ</t>
    </rPh>
    <rPh sb="2" eb="3">
      <t>ヅクリ</t>
    </rPh>
    <phoneticPr fontId="2"/>
  </si>
  <si>
    <t>鉄筋
コンクリート</t>
    <rPh sb="0" eb="2">
      <t>テッキン</t>
    </rPh>
    <phoneticPr fontId="2"/>
  </si>
  <si>
    <t>構造</t>
    <rPh sb="0" eb="2">
      <t>コウゾウ</t>
    </rPh>
    <phoneticPr fontId="2"/>
  </si>
  <si>
    <t>鉄筋コンクリート造</t>
    <rPh sb="0" eb="2">
      <t>テッキン</t>
    </rPh>
    <rPh sb="8" eb="9">
      <t>ゾウ</t>
    </rPh>
    <phoneticPr fontId="2"/>
  </si>
  <si>
    <t>1,798
(19)</t>
    <phoneticPr fontId="2"/>
  </si>
  <si>
    <t>5,505
&lt;90&gt;</t>
    <phoneticPr fontId="2"/>
  </si>
  <si>
    <t>65
&lt;0&gt;</t>
    <phoneticPr fontId="2"/>
  </si>
  <si>
    <t>5,357
&lt;79&gt;</t>
    <phoneticPr fontId="2"/>
  </si>
  <si>
    <t>衝撃剪断併用横形回転式破砕機 機械式４種選別</t>
    <rPh sb="0" eb="2">
      <t>ショウゲキ</t>
    </rPh>
    <rPh sb="2" eb="3">
      <t>ハサ</t>
    </rPh>
    <rPh sb="3" eb="4">
      <t>ダン</t>
    </rPh>
    <rPh sb="4" eb="6">
      <t>ヘイヨウ</t>
    </rPh>
    <rPh sb="6" eb="7">
      <t>ヨコ</t>
    </rPh>
    <rPh sb="7" eb="8">
      <t>ケイ</t>
    </rPh>
    <rPh sb="8" eb="10">
      <t>カイテン</t>
    </rPh>
    <rPh sb="10" eb="11">
      <t>シキ</t>
    </rPh>
    <rPh sb="11" eb="13">
      <t>ハサイ</t>
    </rPh>
    <rPh sb="13" eb="14">
      <t>キ</t>
    </rPh>
    <rPh sb="15" eb="18">
      <t>キカイシキ</t>
    </rPh>
    <rPh sb="19" eb="20">
      <t>シュ</t>
    </rPh>
    <rPh sb="20" eb="22">
      <t>センベツ</t>
    </rPh>
    <phoneticPr fontId="2"/>
  </si>
  <si>
    <t>観測：東浦町役場</t>
    <rPh sb="0" eb="2">
      <t>カンソク</t>
    </rPh>
    <rPh sb="3" eb="5">
      <t>ヒガシウラ</t>
    </rPh>
    <rPh sb="5" eb="6">
      <t>チョウ</t>
    </rPh>
    <rPh sb="6" eb="8">
      <t>ヤクバ</t>
    </rPh>
    <phoneticPr fontId="2"/>
  </si>
  <si>
    <t>展望台・モニュメント・彫刻・
バードシェルター・噴水池・スクエア広場・あづま屋・パーゴラ・ベンチ・トイレ・駐車場（普通車144台、軽自動車２台、身障者用４台）・組合事務所・休憩所など</t>
    <rPh sb="0" eb="3">
      <t>テンボウダイ</t>
    </rPh>
    <rPh sb="11" eb="13">
      <t>チョウコク</t>
    </rPh>
    <rPh sb="24" eb="26">
      <t>フンスイ</t>
    </rPh>
    <rPh sb="26" eb="27">
      <t>イケ</t>
    </rPh>
    <rPh sb="32" eb="34">
      <t>ヒロバ</t>
    </rPh>
    <rPh sb="38" eb="39">
      <t>ヤ</t>
    </rPh>
    <rPh sb="53" eb="56">
      <t>チュウシャジョウ</t>
    </rPh>
    <rPh sb="57" eb="60">
      <t>フツウシャ</t>
    </rPh>
    <rPh sb="63" eb="64">
      <t>ダイ</t>
    </rPh>
    <rPh sb="65" eb="69">
      <t>ケイジドウシャ</t>
    </rPh>
    <rPh sb="70" eb="71">
      <t>ダイ</t>
    </rPh>
    <rPh sb="72" eb="76">
      <t>シンショウシャヨウ</t>
    </rPh>
    <rPh sb="77" eb="78">
      <t>ダイ</t>
    </rPh>
    <rPh sb="80" eb="82">
      <t>クミアイ</t>
    </rPh>
    <rPh sb="82" eb="84">
      <t>ジム</t>
    </rPh>
    <rPh sb="84" eb="85">
      <t>ジョ</t>
    </rPh>
    <rPh sb="86" eb="88">
      <t>キュウケイ</t>
    </rPh>
    <rPh sb="88" eb="89">
      <t>ジョ</t>
    </rPh>
    <phoneticPr fontId="2"/>
  </si>
  <si>
    <t>大気観測（月平均）</t>
    <rPh sb="0" eb="2">
      <t>タイキ</t>
    </rPh>
    <rPh sb="2" eb="4">
      <t>カンソク</t>
    </rPh>
    <rPh sb="5" eb="8">
      <t>ツキヘイキン</t>
    </rPh>
    <phoneticPr fontId="2"/>
  </si>
  <si>
    <t>人</t>
    <rPh sb="0" eb="1">
      <t>ニン</t>
    </rPh>
    <phoneticPr fontId="2"/>
  </si>
  <si>
    <t>-</t>
    <phoneticPr fontId="2"/>
  </si>
  <si>
    <t>47
&lt;0&gt;</t>
    <phoneticPr fontId="2"/>
  </si>
  <si>
    <t>50
&lt;0&gt;</t>
    <phoneticPr fontId="2"/>
  </si>
  <si>
    <t>ロタウイルス</t>
    <phoneticPr fontId="2"/>
  </si>
  <si>
    <t>4,559
&lt;61&gt;</t>
    <phoneticPr fontId="2"/>
  </si>
  <si>
    <t>単位：㎡　令和４年４月１日現在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</si>
  <si>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平28</t>
    <phoneticPr fontId="2"/>
  </si>
  <si>
    <t>令１</t>
    <rPh sb="0" eb="1">
      <t>レイ</t>
    </rPh>
    <phoneticPr fontId="2"/>
  </si>
  <si>
    <t>平24</t>
    <phoneticPr fontId="2"/>
  </si>
  <si>
    <t>令２</t>
    <rPh sb="0" eb="1">
      <t>レイ</t>
    </rPh>
    <phoneticPr fontId="2"/>
  </si>
  <si>
    <t>平29</t>
    <phoneticPr fontId="2"/>
  </si>
  <si>
    <t>平29</t>
    <phoneticPr fontId="2"/>
  </si>
  <si>
    <t>平29</t>
    <phoneticPr fontId="2"/>
  </si>
  <si>
    <t>単位：㎏　令和３年度</t>
    <rPh sb="0" eb="2">
      <t>タンイ</t>
    </rPh>
    <rPh sb="5" eb="7">
      <t>レイワ</t>
    </rPh>
    <rPh sb="8" eb="10">
      <t>ネンド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</si>
  <si>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</si>
  <si>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</si>
  <si>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単位：体（％）　令和３年度</t>
    <rPh sb="0" eb="2">
      <t>タンイ</t>
    </rPh>
    <rPh sb="3" eb="4">
      <t>タイ</t>
    </rPh>
    <rPh sb="8" eb="10">
      <t>レイワ</t>
    </rPh>
    <rPh sb="11" eb="13">
      <t>ネンド</t>
    </rPh>
    <phoneticPr fontId="2"/>
  </si>
  <si>
    <t>単位：件（％）　令和３年度</t>
    <rPh sb="0" eb="2">
      <t>タンイ</t>
    </rPh>
    <rPh sb="3" eb="4">
      <t>ケン</t>
    </rPh>
    <rPh sb="8" eb="10">
      <t>レイワ</t>
    </rPh>
    <rPh sb="11" eb="13">
      <t>ネンド</t>
    </rPh>
    <phoneticPr fontId="2"/>
  </si>
  <si>
    <t>1,227
(1)</t>
    <phoneticPr fontId="2"/>
  </si>
  <si>
    <t>8
(1)</t>
    <phoneticPr fontId="2"/>
  </si>
  <si>
    <t>4,665
&lt;59&gt;</t>
    <phoneticPr fontId="2"/>
  </si>
  <si>
    <t>51
&lt;0&gt;</t>
    <phoneticPr fontId="2"/>
  </si>
  <si>
    <t>2,142
(1)</t>
    <phoneticPr fontId="2"/>
  </si>
  <si>
    <t>156
(0)</t>
    <phoneticPr fontId="2"/>
  </si>
  <si>
    <t>1,259
(2)</t>
    <phoneticPr fontId="2"/>
  </si>
  <si>
    <t>76
(0)</t>
    <phoneticPr fontId="2"/>
  </si>
  <si>
    <t>-</t>
    <phoneticPr fontId="2"/>
  </si>
  <si>
    <t>-</t>
    <phoneticPr fontId="2"/>
  </si>
  <si>
    <t>-</t>
    <phoneticPr fontId="2"/>
  </si>
  <si>
    <t>胞衣・人体等の一部</t>
    <rPh sb="0" eb="1">
      <t>ホウ</t>
    </rPh>
    <rPh sb="1" eb="2">
      <t>イ</t>
    </rPh>
    <rPh sb="3" eb="5">
      <t>ジンタイ</t>
    </rPh>
    <rPh sb="5" eb="6">
      <t>トウ</t>
    </rPh>
    <rPh sb="7" eb="9">
      <t>イチブ</t>
    </rPh>
    <phoneticPr fontId="2"/>
  </si>
  <si>
    <t>・動物・胞衣・人体等の一部</t>
    <rPh sb="1" eb="3">
      <t>ドウブツ</t>
    </rPh>
    <rPh sb="4" eb="5">
      <t>ホウ</t>
    </rPh>
    <rPh sb="5" eb="6">
      <t>コロモ</t>
    </rPh>
    <rPh sb="7" eb="9">
      <t>ジンタイ</t>
    </rPh>
    <rPh sb="9" eb="10">
      <t>トウ</t>
    </rPh>
    <rPh sb="11" eb="13">
      <t>イチブ</t>
    </rPh>
    <phoneticPr fontId="2"/>
  </si>
  <si>
    <t>-</t>
    <phoneticPr fontId="2"/>
  </si>
  <si>
    <t>-</t>
    <phoneticPr fontId="2"/>
  </si>
  <si>
    <t>-</t>
    <phoneticPr fontId="2"/>
  </si>
  <si>
    <t>1,371
(17)</t>
    <phoneticPr fontId="2"/>
  </si>
  <si>
    <t>96
(3)</t>
    <phoneticPr fontId="2"/>
  </si>
  <si>
    <t>1,473
(22)</t>
    <phoneticPr fontId="2"/>
  </si>
  <si>
    <t>100
(3)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</si>
</sst>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"/>
    <numFmt numFmtId="177" formatCode="#,##0.0;[Red]\-#,##0.0"/>
    <numFmt numFmtId="178" formatCode="#,##0.0;[Red]#,##0.0"/>
    <numFmt numFmtId="179" formatCode="#,##0;[Red]#,##0"/>
    <numFmt numFmtId="180" formatCode="0.000"/>
    <numFmt numFmtId="181" formatCode="#,##0_ "/>
    <numFmt numFmtId="182" formatCode="&quot;(&quot;0.0&quot;)&quot;"/>
    <numFmt numFmtId="183" formatCode="0;[Red]0"/>
    <numFmt numFmtId="184" formatCode="#,##0_);[Red]\(#,##0\)"/>
    <numFmt numFmtId="185" formatCode="#,##0_);\(#,##0\)"/>
    <numFmt numFmtId="186" formatCode="#,##0.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MT Extra"/>
      <family val="1"/>
      <charset val="2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  <font>
      <sz val="6.3"/>
      <name val="ＭＳ 明朝"/>
      <family val="1"/>
      <charset val="128"/>
    </font>
    <font>
      <sz val="6.3"/>
      <name val="ＭＳ ゴシック"/>
      <family val="3"/>
      <charset val="128"/>
    </font>
    <font>
      <sz val="6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5.7"/>
      <name val="ＭＳ 明朝"/>
      <family val="1"/>
      <charset val="128"/>
    </font>
    <font>
      <sz val="5.5"/>
      <name val="ＭＳ ゴシック"/>
      <family val="3"/>
      <charset val="128"/>
    </font>
    <font>
      <sz val="5.5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5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.5"/>
      <name val="ＭＳ ゴシック"/>
      <family val="3"/>
      <charset val="128"/>
    </font>
    <font>
      <sz val="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5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5" fillId="0" borderId="0" applyProtection="0">
      <alignment horizontal="right"/>
    </xf>
    <xf numFmtId="0" fontId="5" fillId="0" borderId="5" applyBorder="0">
      <alignment horizontal="center" vertical="center"/>
      <protection locked="0"/>
    </xf>
    <xf numFmtId="0" fontId="5" fillId="0" borderId="0" applyProtection="0">
      <alignment horizontal="right"/>
    </xf>
  </cellStyleXfs>
  <cellXfs count="461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38" fontId="8" fillId="0" borderId="0" xfId="1" applyFont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 vertical="top"/>
    </xf>
    <xf numFmtId="0" fontId="8" fillId="0" borderId="0" xfId="0" applyFont="1" applyBorder="1" applyAlignment="1" applyProtection="1"/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right" vertical="top"/>
    </xf>
    <xf numFmtId="0" fontId="0" fillId="0" borderId="0" xfId="0" applyBorder="1" applyProtection="1">
      <alignment vertical="top" textRotation="255"/>
    </xf>
    <xf numFmtId="38" fontId="5" fillId="0" borderId="11" xfId="1" applyFont="1" applyFill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textRotation="255"/>
    </xf>
    <xf numFmtId="0" fontId="6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 textRotation="255"/>
    </xf>
    <xf numFmtId="0" fontId="5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38" fontId="8" fillId="0" borderId="0" xfId="1" applyFont="1" applyBorder="1" applyAlignment="1" applyProtection="1">
      <alignment horizontal="right"/>
    </xf>
    <xf numFmtId="38" fontId="5" fillId="0" borderId="6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38" fontId="8" fillId="0" borderId="18" xfId="1" applyFont="1" applyBorder="1" applyAlignment="1" applyProtection="1">
      <alignment horizontal="right" vertical="center"/>
    </xf>
    <xf numFmtId="49" fontId="5" fillId="0" borderId="3" xfId="1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  <protection locked="0"/>
    </xf>
    <xf numFmtId="49" fontId="5" fillId="0" borderId="3" xfId="1" applyNumberFormat="1" applyFont="1" applyBorder="1" applyAlignment="1" applyProtection="1">
      <alignment horizontal="left" vertical="center" wrapText="1"/>
    </xf>
    <xf numFmtId="38" fontId="8" fillId="0" borderId="0" xfId="0" applyNumberFormat="1" applyFont="1" applyBorder="1" applyAlignment="1" applyProtection="1"/>
    <xf numFmtId="38" fontId="8" fillId="0" borderId="0" xfId="1" applyFont="1" applyBorder="1" applyAlignment="1" applyProtection="1"/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top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8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/>
    <xf numFmtId="38" fontId="5" fillId="0" borderId="3" xfId="1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top" textRotation="255"/>
    </xf>
    <xf numFmtId="0" fontId="0" fillId="0" borderId="0" xfId="0" applyFill="1" applyProtection="1">
      <alignment vertical="top" textRotation="255"/>
    </xf>
    <xf numFmtId="38" fontId="11" fillId="0" borderId="0" xfId="1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38" fontId="8" fillId="0" borderId="0" xfId="1" applyFont="1" applyFill="1" applyBorder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vertical="top"/>
    </xf>
    <xf numFmtId="0" fontId="5" fillId="0" borderId="14" xfId="0" applyFont="1" applyFill="1" applyBorder="1" applyProtection="1">
      <alignment vertical="top" textRotation="255"/>
    </xf>
    <xf numFmtId="0" fontId="5" fillId="0" borderId="3" xfId="0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vertical="center"/>
    </xf>
    <xf numFmtId="179" fontId="5" fillId="0" borderId="2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top"/>
    </xf>
    <xf numFmtId="0" fontId="5" fillId="0" borderId="23" xfId="0" applyFont="1" applyFill="1" applyBorder="1" applyAlignment="1" applyProtection="1">
      <alignment horizontal="right" vertical="top"/>
    </xf>
    <xf numFmtId="183" fontId="24" fillId="0" borderId="3" xfId="1" applyNumberFormat="1" applyFont="1" applyFill="1" applyBorder="1" applyAlignment="1" applyProtection="1">
      <alignment horizontal="center" vertical="distributed"/>
    </xf>
    <xf numFmtId="183" fontId="24" fillId="0" borderId="3" xfId="1" applyNumberFormat="1" applyFont="1" applyFill="1" applyBorder="1" applyAlignment="1" applyProtection="1">
      <alignment horizontal="center" vertical="center" wrapText="1"/>
    </xf>
    <xf numFmtId="183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0" fillId="0" borderId="11" xfId="0" applyFill="1" applyBorder="1" applyProtection="1">
      <alignment vertical="top" textRotation="255"/>
    </xf>
    <xf numFmtId="0" fontId="11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14" fillId="0" borderId="3" xfId="0" applyFont="1" applyFill="1" applyBorder="1" applyAlignment="1" applyProtection="1">
      <alignment horizontal="center" vertical="center" wrapText="1"/>
    </xf>
    <xf numFmtId="38" fontId="14" fillId="0" borderId="3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184" fontId="5" fillId="0" borderId="3" xfId="0" applyNumberFormat="1" applyFont="1" applyFill="1" applyBorder="1" applyAlignment="1">
      <alignment horizontal="right" vertical="center" wrapText="1"/>
    </xf>
    <xf numFmtId="184" fontId="5" fillId="0" borderId="3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center" textRotation="255"/>
    </xf>
    <xf numFmtId="0" fontId="4" fillId="0" borderId="0" xfId="0" applyFont="1" applyFill="1" applyBorder="1" applyAlignment="1" applyProtection="1">
      <alignment horizontal="left" vertical="top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7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/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14" fillId="0" borderId="0" xfId="0" applyFont="1" applyFill="1" applyBorder="1" applyAlignment="1" applyProtection="1">
      <alignment horizontal="center" vertical="center" wrapText="1"/>
    </xf>
    <xf numFmtId="179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3" xfId="3" applyFont="1" applyFill="1" applyBorder="1" applyAlignment="1">
      <alignment horizontal="center" vertical="center"/>
      <protection locked="0"/>
    </xf>
    <xf numFmtId="179" fontId="5" fillId="0" borderId="3" xfId="3" applyNumberFormat="1" applyFont="1" applyFill="1" applyBorder="1" applyAlignment="1">
      <alignment horizontal="right" vertical="center"/>
      <protection locked="0"/>
    </xf>
    <xf numFmtId="178" fontId="5" fillId="0" borderId="3" xfId="3" applyNumberFormat="1" applyFont="1" applyFill="1" applyBorder="1" applyAlignment="1">
      <alignment horizontal="right" vertical="center"/>
      <protection locked="0"/>
    </xf>
    <xf numFmtId="0" fontId="0" fillId="0" borderId="0" xfId="0" applyFill="1" applyAlignment="1" applyProtection="1">
      <alignment vertical="center" textRotation="255"/>
    </xf>
    <xf numFmtId="179" fontId="5" fillId="0" borderId="1" xfId="3" applyNumberFormat="1" applyFont="1" applyFill="1" applyBorder="1" applyAlignment="1">
      <alignment horizontal="center" vertical="center"/>
      <protection locked="0"/>
    </xf>
    <xf numFmtId="179" fontId="5" fillId="0" borderId="3" xfId="3" applyNumberFormat="1" applyFill="1" applyBorder="1" applyAlignment="1">
      <alignment horizontal="right" vertical="center"/>
      <protection locked="0"/>
    </xf>
    <xf numFmtId="0" fontId="5" fillId="0" borderId="14" xfId="3" applyFont="1" applyFill="1" applyBorder="1" applyAlignment="1">
      <alignment horizontal="center" vertical="center"/>
      <protection locked="0"/>
    </xf>
    <xf numFmtId="178" fontId="5" fillId="0" borderId="3" xfId="3" applyNumberFormat="1" applyFill="1" applyBorder="1" applyAlignment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top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distributed" vertical="center"/>
    </xf>
    <xf numFmtId="0" fontId="21" fillId="0" borderId="3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distributed" wrapText="1"/>
    </xf>
    <xf numFmtId="0" fontId="14" fillId="0" borderId="3" xfId="0" applyFont="1" applyFill="1" applyBorder="1" applyAlignment="1">
      <alignment horizontal="center" vertical="distributed"/>
    </xf>
    <xf numFmtId="0" fontId="24" fillId="0" borderId="3" xfId="0" applyFont="1" applyFill="1" applyBorder="1" applyAlignment="1">
      <alignment horizontal="center" vertical="distributed" wrapText="1"/>
    </xf>
    <xf numFmtId="38" fontId="5" fillId="0" borderId="2" xfId="1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top"/>
    </xf>
    <xf numFmtId="38" fontId="28" fillId="0" borderId="3" xfId="1" applyFont="1" applyFill="1" applyBorder="1" applyAlignment="1">
      <alignment vertical="center"/>
    </xf>
    <xf numFmtId="38" fontId="28" fillId="0" borderId="3" xfId="1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0" fillId="0" borderId="0" xfId="0" applyFont="1" applyFill="1" applyProtection="1">
      <alignment vertical="top" textRotation="255"/>
    </xf>
    <xf numFmtId="0" fontId="3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right" vertical="center"/>
    </xf>
    <xf numFmtId="177" fontId="2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left" vertical="center"/>
    </xf>
    <xf numFmtId="0" fontId="27" fillId="0" borderId="0" xfId="0" applyFont="1" applyFill="1" applyBorder="1" applyProtection="1">
      <alignment vertical="top" textRotation="255"/>
    </xf>
    <xf numFmtId="0" fontId="27" fillId="0" borderId="0" xfId="0" applyFont="1" applyFill="1" applyProtection="1">
      <alignment vertical="top" textRotation="255"/>
    </xf>
    <xf numFmtId="177" fontId="26" fillId="0" borderId="0" xfId="1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top" textRotation="255"/>
    </xf>
    <xf numFmtId="0" fontId="4" fillId="0" borderId="0" xfId="0" applyFont="1" applyFill="1" applyProtection="1">
      <alignment vertical="top" textRotation="255"/>
    </xf>
    <xf numFmtId="49" fontId="5" fillId="0" borderId="3" xfId="1" applyNumberFormat="1" applyFont="1" applyFill="1" applyBorder="1" applyAlignment="1" applyProtection="1">
      <alignment horizontal="left" vertical="center" wrapText="1"/>
    </xf>
    <xf numFmtId="38" fontId="8" fillId="0" borderId="0" xfId="1" applyFont="1" applyFill="1" applyBorder="1" applyAlignment="1" applyProtection="1">
      <alignment horizontal="right" vertic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/>
    <xf numFmtId="49" fontId="5" fillId="0" borderId="3" xfId="1" applyNumberFormat="1" applyFont="1" applyFill="1" applyBorder="1" applyAlignment="1" applyProtection="1">
      <alignment horizontal="left" vertical="center"/>
    </xf>
    <xf numFmtId="38" fontId="8" fillId="0" borderId="18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Protection="1">
      <alignment vertical="top" textRotation="255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vertical="top" textRotation="255"/>
    </xf>
    <xf numFmtId="38" fontId="17" fillId="0" borderId="3" xfId="1" applyFont="1" applyFill="1" applyBorder="1" applyAlignment="1" applyProtection="1">
      <alignment horizontal="right" vertical="center"/>
    </xf>
    <xf numFmtId="177" fontId="17" fillId="0" borderId="3" xfId="1" applyNumberFormat="1" applyFont="1" applyFill="1" applyBorder="1" applyAlignment="1" applyProtection="1">
      <alignment horizontal="right" vertical="center"/>
    </xf>
    <xf numFmtId="38" fontId="16" fillId="0" borderId="3" xfId="1" applyFont="1" applyFill="1" applyBorder="1" applyAlignment="1" applyProtection="1">
      <alignment horizontal="right" vertical="center"/>
    </xf>
    <xf numFmtId="177" fontId="16" fillId="0" borderId="3" xfId="1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>
      <alignment vertical="top" textRotation="255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 applyProtection="1">
      <alignment horizontal="center" vertical="center" textRotation="255" wrapText="1"/>
    </xf>
    <xf numFmtId="0" fontId="5" fillId="0" borderId="2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textRotation="255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/>
    </xf>
    <xf numFmtId="0" fontId="14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1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179" fontId="5" fillId="0" borderId="18" xfId="1" applyNumberFormat="1" applyFont="1" applyFill="1" applyBorder="1" applyAlignment="1" applyProtection="1">
      <alignment horizontal="right" vertical="center"/>
    </xf>
    <xf numFmtId="179" fontId="5" fillId="0" borderId="17" xfId="1" applyNumberFormat="1" applyFont="1" applyFill="1" applyBorder="1" applyAlignment="1" applyProtection="1">
      <alignment horizontal="right" vertical="center"/>
    </xf>
    <xf numFmtId="179" fontId="5" fillId="0" borderId="18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vertical="top" textRotation="255"/>
    </xf>
    <xf numFmtId="1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top" textRotation="255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top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5" fillId="0" borderId="13" xfId="3" applyFont="1" applyFill="1" applyBorder="1" applyAlignment="1">
      <alignment horizontal="center" vertical="center"/>
      <protection locked="0"/>
    </xf>
    <xf numFmtId="0" fontId="5" fillId="0" borderId="4" xfId="3" applyFont="1" applyFill="1" applyBorder="1" applyAlignment="1">
      <alignment horizontal="center" vertical="center"/>
      <protection locked="0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/>
      <protection locked="0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7" xfId="3" applyFont="1" applyFill="1" applyBorder="1" applyAlignment="1">
      <alignment horizontal="center" vertical="center"/>
      <protection locked="0"/>
    </xf>
    <xf numFmtId="0" fontId="5" fillId="0" borderId="8" xfId="3" applyFill="1" applyBorder="1" applyAlignment="1">
      <alignment horizontal="center" vertical="center"/>
      <protection locked="0"/>
    </xf>
    <xf numFmtId="0" fontId="5" fillId="0" borderId="6" xfId="3" applyFill="1" applyBorder="1" applyAlignment="1">
      <alignment horizontal="center" vertical="center"/>
      <protection locked="0"/>
    </xf>
    <xf numFmtId="0" fontId="5" fillId="0" borderId="13" xfId="3" applyFont="1" applyFill="1" applyBorder="1">
      <alignment horizontal="center" vertical="center"/>
      <protection locked="0"/>
    </xf>
    <xf numFmtId="0" fontId="5" fillId="0" borderId="4" xfId="3" applyFill="1" applyBorder="1">
      <alignment horizontal="center" vertical="center"/>
      <protection locked="0"/>
    </xf>
    <xf numFmtId="0" fontId="0" fillId="0" borderId="4" xfId="0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6" xfId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wrapText="1"/>
    </xf>
    <xf numFmtId="0" fontId="0" fillId="0" borderId="11" xfId="0" applyFill="1" applyBorder="1" applyAlignment="1">
      <alignment horizontal="left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textRotation="255" wrapText="1"/>
    </xf>
    <xf numFmtId="0" fontId="23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>
      <alignment vertical="top" textRotation="255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Protection="1">
      <alignment vertical="top" textRotation="255"/>
    </xf>
    <xf numFmtId="38" fontId="5" fillId="0" borderId="0" xfId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horizontal="center"/>
    </xf>
    <xf numFmtId="38" fontId="5" fillId="0" borderId="1" xfId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top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wrapText="1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38" fontId="18" fillId="0" borderId="5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right" vertical="center"/>
    </xf>
    <xf numFmtId="38" fontId="18" fillId="0" borderId="3" xfId="1" applyFont="1" applyFill="1" applyBorder="1" applyAlignment="1" applyProtection="1">
      <alignment horizontal="center" vertical="center"/>
    </xf>
    <xf numFmtId="38" fontId="18" fillId="0" borderId="1" xfId="1" applyFont="1" applyFill="1" applyBorder="1" applyAlignment="1" applyProtection="1">
      <alignment horizontal="center" vertical="center" wrapText="1"/>
    </xf>
    <xf numFmtId="38" fontId="18" fillId="0" borderId="1" xfId="1" applyFont="1" applyFill="1" applyBorder="1" applyAlignment="1" applyProtection="1">
      <alignment horizontal="center" vertical="center"/>
    </xf>
    <xf numFmtId="38" fontId="18" fillId="0" borderId="3" xfId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38" fontId="14" fillId="0" borderId="5" xfId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38" fontId="14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horizontal="right" vertical="center" wrapText="1"/>
    </xf>
    <xf numFmtId="38" fontId="5" fillId="0" borderId="1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9" fontId="5" fillId="0" borderId="16" xfId="1" applyNumberFormat="1" applyFont="1" applyFill="1" applyBorder="1" applyAlignment="1" applyProtection="1">
      <alignment horizontal="right" vertical="center"/>
    </xf>
    <xf numFmtId="179" fontId="5" fillId="0" borderId="15" xfId="1" applyNumberFormat="1" applyFont="1" applyFill="1" applyBorder="1" applyAlignment="1" applyProtection="1">
      <alignment horizontal="right" vertical="center"/>
    </xf>
    <xf numFmtId="179" fontId="5" fillId="0" borderId="16" xfId="0" applyNumberFormat="1" applyFont="1" applyFill="1" applyBorder="1" applyAlignment="1" applyProtection="1">
      <alignment horizontal="right" vertical="center"/>
    </xf>
    <xf numFmtId="179" fontId="5" fillId="0" borderId="15" xfId="0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wrapText="1"/>
    </xf>
    <xf numFmtId="0" fontId="5" fillId="0" borderId="11" xfId="0" applyFont="1" applyFill="1" applyBorder="1" applyAlignment="1">
      <alignment textRotation="255"/>
    </xf>
    <xf numFmtId="0" fontId="12" fillId="0" borderId="0" xfId="0" applyFont="1" applyFill="1" applyAlignment="1" applyProtection="1">
      <alignment horizontal="left" vertical="top" textRotation="255"/>
    </xf>
    <xf numFmtId="0" fontId="5" fillId="0" borderId="1" xfId="0" applyFont="1" applyFill="1" applyBorder="1" applyAlignment="1">
      <alignment vertical="center"/>
    </xf>
    <xf numFmtId="177" fontId="5" fillId="0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top"/>
    </xf>
    <xf numFmtId="0" fontId="5" fillId="0" borderId="0" xfId="0" applyFont="1" applyFill="1" applyBorder="1" applyProtection="1">
      <alignment vertical="top" textRotation="255"/>
    </xf>
    <xf numFmtId="1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3" applyFont="1" applyFill="1" applyBorder="1" applyAlignment="1">
      <alignment horizontal="center" vertical="center"/>
      <protection locked="0"/>
    </xf>
    <xf numFmtId="0" fontId="5" fillId="0" borderId="0" xfId="3" applyFont="1" applyFill="1" applyBorder="1" applyAlignment="1">
      <alignment horizontal="center" vertical="center" wrapText="1"/>
      <protection locked="0"/>
    </xf>
    <xf numFmtId="38" fontId="4" fillId="0" borderId="1" xfId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top"/>
    </xf>
    <xf numFmtId="38" fontId="5" fillId="0" borderId="0" xfId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top" textRotation="255" wrapText="1"/>
    </xf>
    <xf numFmtId="38" fontId="4" fillId="0" borderId="2" xfId="1" applyNumberFormat="1" applyFont="1" applyFill="1" applyBorder="1" applyAlignment="1">
      <alignment vertical="center"/>
    </xf>
    <xf numFmtId="38" fontId="4" fillId="0" borderId="1" xfId="1" applyNumberFormat="1" applyFont="1" applyFill="1" applyBorder="1" applyAlignment="1">
      <alignment vertical="center"/>
    </xf>
    <xf numFmtId="38" fontId="5" fillId="0" borderId="1" xfId="1" applyNumberFormat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1" fillId="0" borderId="0" xfId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 textRotation="255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38" fontId="18" fillId="0" borderId="3" xfId="1" applyFont="1" applyFill="1" applyBorder="1" applyAlignment="1">
      <alignment vertical="center"/>
    </xf>
    <xf numFmtId="38" fontId="18" fillId="0" borderId="3" xfId="1" applyFont="1" applyFill="1" applyBorder="1" applyAlignment="1" applyProtection="1">
      <alignment horizontal="right" vertical="center"/>
    </xf>
    <xf numFmtId="38" fontId="18" fillId="0" borderId="3" xfId="1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 applyProtection="1">
      <alignment vertical="top"/>
    </xf>
    <xf numFmtId="0" fontId="0" fillId="0" borderId="0" xfId="0" applyFont="1" applyFill="1" applyProtection="1">
      <alignment vertical="top" textRotation="255"/>
    </xf>
    <xf numFmtId="38" fontId="5" fillId="0" borderId="1" xfId="1" applyFont="1" applyFill="1" applyBorder="1" applyAlignment="1">
      <alignment vertical="center"/>
    </xf>
    <xf numFmtId="179" fontId="5" fillId="0" borderId="3" xfId="1" applyNumberFormat="1" applyFont="1" applyFill="1" applyBorder="1" applyAlignment="1" applyProtection="1">
      <alignment horizontal="right" vertical="center"/>
    </xf>
    <xf numFmtId="179" fontId="5" fillId="0" borderId="7" xfId="1" applyNumberFormat="1" applyFont="1" applyFill="1" applyBorder="1" applyAlignment="1" applyProtection="1">
      <alignment horizontal="right" vertical="center"/>
    </xf>
    <xf numFmtId="179" fontId="5" fillId="0" borderId="6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80" fontId="22" fillId="0" borderId="3" xfId="0" applyNumberFormat="1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 applyProtection="1"/>
    <xf numFmtId="0" fontId="8" fillId="0" borderId="22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184" fontId="30" fillId="0" borderId="22" xfId="1" applyNumberFormat="1" applyFont="1" applyFill="1" applyBorder="1" applyAlignment="1" applyProtection="1">
      <alignment horizontal="right"/>
    </xf>
    <xf numFmtId="184" fontId="30" fillId="0" borderId="22" xfId="0" applyNumberFormat="1" applyFont="1" applyFill="1" applyBorder="1" applyAlignment="1" applyProtection="1">
      <alignment horizontal="right"/>
    </xf>
    <xf numFmtId="38" fontId="30" fillId="0" borderId="22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vertical="center"/>
    </xf>
    <xf numFmtId="186" fontId="30" fillId="0" borderId="22" xfId="0" applyNumberFormat="1" applyFont="1" applyFill="1" applyBorder="1" applyAlignment="1" applyProtection="1">
      <alignment horizontal="right" vertical="center"/>
    </xf>
    <xf numFmtId="181" fontId="30" fillId="0" borderId="22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center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3" fontId="8" fillId="0" borderId="0" xfId="1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38" fontId="4" fillId="0" borderId="12" xfId="1" applyFont="1" applyFill="1" applyBorder="1" applyAlignment="1" applyProtection="1">
      <alignment horizontal="right" vertical="center"/>
    </xf>
    <xf numFmtId="182" fontId="5" fillId="0" borderId="10" xfId="1" applyNumberFormat="1" applyFont="1" applyFill="1" applyBorder="1" applyAlignment="1" applyProtection="1">
      <alignment horizontal="right" vertical="center"/>
    </xf>
    <xf numFmtId="185" fontId="5" fillId="0" borderId="5" xfId="1" applyNumberFormat="1" applyFont="1" applyFill="1" applyBorder="1" applyAlignment="1" applyProtection="1">
      <alignment horizontal="right" vertical="center"/>
    </xf>
    <xf numFmtId="38" fontId="4" fillId="0" borderId="18" xfId="1" applyFont="1" applyFill="1" applyBorder="1" applyAlignment="1" applyProtection="1">
      <alignment horizontal="right" vertical="center"/>
    </xf>
    <xf numFmtId="182" fontId="5" fillId="0" borderId="17" xfId="1" applyNumberFormat="1" applyFont="1" applyFill="1" applyBorder="1" applyAlignment="1" applyProtection="1">
      <alignment horizontal="right" vertical="center"/>
    </xf>
    <xf numFmtId="185" fontId="5" fillId="0" borderId="2" xfId="1" applyNumberFormat="1" applyFont="1" applyFill="1" applyBorder="1" applyAlignment="1" applyProtection="1">
      <alignment horizontal="right" vertical="center"/>
    </xf>
    <xf numFmtId="38" fontId="4" fillId="0" borderId="16" xfId="1" applyFont="1" applyFill="1" applyBorder="1" applyAlignment="1" applyProtection="1">
      <alignment horizontal="right" vertical="center"/>
    </xf>
    <xf numFmtId="182" fontId="5" fillId="0" borderId="15" xfId="1" applyNumberFormat="1" applyFont="1" applyFill="1" applyBorder="1" applyAlignment="1" applyProtection="1">
      <alignment horizontal="right" vertical="center"/>
    </xf>
    <xf numFmtId="185" fontId="5" fillId="0" borderId="1" xfId="1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182" fontId="5" fillId="0" borderId="10" xfId="0" applyNumberFormat="1" applyFont="1" applyFill="1" applyBorder="1" applyAlignment="1" applyProtection="1">
      <alignment horizontal="right" vertical="center"/>
    </xf>
    <xf numFmtId="182" fontId="5" fillId="0" borderId="17" xfId="0" applyNumberFormat="1" applyFont="1" applyFill="1" applyBorder="1" applyAlignment="1" applyProtection="1">
      <alignment horizontal="right" vertical="center"/>
    </xf>
    <xf numFmtId="182" fontId="5" fillId="0" borderId="15" xfId="0" applyNumberFormat="1" applyFont="1" applyFill="1" applyBorder="1" applyAlignment="1" applyProtection="1">
      <alignment horizontal="right" vertical="center"/>
    </xf>
  </cellXfs>
  <cellStyles count="5">
    <cellStyle name="すがた資料" xfId="2"/>
    <cellStyle name="すがた本文" xfId="3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94255225571178"/>
          <c:y val="0.15356489945155394"/>
          <c:w val="0.86178775495212612"/>
          <c:h val="0.80438756855575222"/>
        </c:manualLayout>
      </c:layout>
      <c:lineChart>
        <c:grouping val="standard"/>
        <c:varyColors val="0"/>
        <c:ser>
          <c:idx val="0"/>
          <c:order val="0"/>
          <c:tx>
            <c:strRef>
              <c:f>'14'!$A$13:$C$13</c:f>
              <c:strCache>
                <c:ptCount val="3"/>
                <c:pt idx="0">
                  <c:v>窒素酸化物(ppm)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'14'!$D$13:$O$13</c:f>
              <c:numCache>
                <c:formatCode>0.000</c:formatCode>
                <c:ptCount val="12"/>
                <c:pt idx="0">
                  <c:v>8.0000000000000002E-3</c:v>
                </c:pt>
                <c:pt idx="1">
                  <c:v>8.0000000000000002E-3</c:v>
                </c:pt>
                <c:pt idx="2">
                  <c:v>7.0000000000000001E-3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8.9999999999999993E-3</c:v>
                </c:pt>
                <c:pt idx="6">
                  <c:v>0.01</c:v>
                </c:pt>
                <c:pt idx="7">
                  <c:v>1.4999999999999999E-2</c:v>
                </c:pt>
                <c:pt idx="8">
                  <c:v>1.9E-2</c:v>
                </c:pt>
                <c:pt idx="9">
                  <c:v>1.4E-2</c:v>
                </c:pt>
                <c:pt idx="10">
                  <c:v>1.2999999999999999E-2</c:v>
                </c:pt>
                <c:pt idx="11">
                  <c:v>1.4E-2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AF-40AE-B1D5-AB79FCD2CD39}"/>
            </c:ext>
          </c:extLst>
        </c:ser>
        <c:ser>
          <c:idx val="1"/>
          <c:order val="1"/>
          <c:tx>
            <c:strRef>
              <c:f>'14'!$A$14:$C$14</c:f>
              <c:strCache>
                <c:ptCount val="3"/>
                <c:pt idx="0">
                  <c:v>一酸化窒素(ppm)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'14'!$D$14:$O$14</c:f>
              <c:numCache>
                <c:formatCode>0.000</c:formatCode>
                <c:ptCount val="12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2E-3</c:v>
                </c:pt>
                <c:pt idx="4">
                  <c:v>2E-3</c:v>
                </c:pt>
                <c:pt idx="5">
                  <c:v>1E-3</c:v>
                </c:pt>
                <c:pt idx="6">
                  <c:v>1E-3</c:v>
                </c:pt>
                <c:pt idx="7">
                  <c:v>3.0000000000000001E-3</c:v>
                </c:pt>
                <c:pt idx="8">
                  <c:v>5.0000000000000001E-3</c:v>
                </c:pt>
                <c:pt idx="9">
                  <c:v>2E-3</c:v>
                </c:pt>
                <c:pt idx="10">
                  <c:v>2E-3</c:v>
                </c:pt>
                <c:pt idx="11">
                  <c:v>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AF-40AE-B1D5-AB79FCD2CD39}"/>
            </c:ext>
          </c:extLst>
        </c:ser>
        <c:ser>
          <c:idx val="2"/>
          <c:order val="2"/>
          <c:tx>
            <c:strRef>
              <c:f>'14'!$A$15:$C$15</c:f>
              <c:strCache>
                <c:ptCount val="3"/>
                <c:pt idx="0">
                  <c:v>二酸化窒素(ppm)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'14'!$D$15:$O$15</c:f>
              <c:numCache>
                <c:formatCode>0.000</c:formatCode>
                <c:ptCount val="12"/>
                <c:pt idx="0">
                  <c:v>8.0000000000000002E-3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7.0000000000000001E-3</c:v>
                </c:pt>
                <c:pt idx="4">
                  <c:v>6.0000000000000001E-3</c:v>
                </c:pt>
                <c:pt idx="5">
                  <c:v>8.0000000000000002E-3</c:v>
                </c:pt>
                <c:pt idx="6">
                  <c:v>8.0000000000000002E-3</c:v>
                </c:pt>
                <c:pt idx="7">
                  <c:v>1.2E-2</c:v>
                </c:pt>
                <c:pt idx="8">
                  <c:v>1.4E-2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AF-40AE-B1D5-AB79FCD2CD39}"/>
            </c:ext>
          </c:extLst>
        </c:ser>
        <c:ser>
          <c:idx val="3"/>
          <c:order val="3"/>
          <c:tx>
            <c:strRef>
              <c:f>'14'!$A$16:$C$16</c:f>
              <c:strCache>
                <c:ptCount val="3"/>
                <c:pt idx="0">
                  <c:v>オキシダント(ppm)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'14'!$D$16:$O$16</c:f>
              <c:numCache>
                <c:formatCode>0.000</c:formatCode>
                <c:ptCount val="12"/>
                <c:pt idx="0">
                  <c:v>5.1999999999999998E-2</c:v>
                </c:pt>
                <c:pt idx="1">
                  <c:v>5.0999999999999997E-2</c:v>
                </c:pt>
                <c:pt idx="2">
                  <c:v>5.5E-2</c:v>
                </c:pt>
                <c:pt idx="3">
                  <c:v>4.2000000000000003E-2</c:v>
                </c:pt>
                <c:pt idx="4">
                  <c:v>3.5000000000000003E-2</c:v>
                </c:pt>
                <c:pt idx="5">
                  <c:v>4.2999999999999997E-2</c:v>
                </c:pt>
                <c:pt idx="6">
                  <c:v>4.2000000000000003E-2</c:v>
                </c:pt>
                <c:pt idx="7">
                  <c:v>3.9E-2</c:v>
                </c:pt>
                <c:pt idx="8">
                  <c:v>3.1E-2</c:v>
                </c:pt>
                <c:pt idx="9">
                  <c:v>3.6999999999999998E-2</c:v>
                </c:pt>
                <c:pt idx="10">
                  <c:v>4.2000000000000003E-2</c:v>
                </c:pt>
                <c:pt idx="11">
                  <c:v>4.8000000000000001E-2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2AF-40AE-B1D5-AB79FCD2CD39}"/>
            </c:ext>
          </c:extLst>
        </c:ser>
        <c:ser>
          <c:idx val="4"/>
          <c:order val="4"/>
          <c:tx>
            <c:strRef>
              <c:f>'14'!$A$17:$C$17</c:f>
              <c:strCache>
                <c:ptCount val="3"/>
                <c:pt idx="0">
                  <c:v>浮遊粒子状
物質(mg/m3)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'14'!$D$12:$O$12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'14'!$D$17:$O$17</c:f>
              <c:numCache>
                <c:formatCode>0.000</c:formatCode>
                <c:ptCount val="12"/>
                <c:pt idx="0">
                  <c:v>1.6E-2</c:v>
                </c:pt>
                <c:pt idx="1">
                  <c:v>1.6E-2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1.6E-2</c:v>
                </c:pt>
                <c:pt idx="6">
                  <c:v>1.4E-2</c:v>
                </c:pt>
                <c:pt idx="7">
                  <c:v>1.6E-2</c:v>
                </c:pt>
                <c:pt idx="8">
                  <c:v>1.2999999999999999E-2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1.7999999999999999E-2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2AF-40AE-B1D5-AB79FCD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5056"/>
        <c:axId val="370920928"/>
      </c:lineChart>
      <c:catAx>
        <c:axId val="36976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920928"/>
        <c:crosses val="autoZero"/>
        <c:auto val="1"/>
        <c:lblAlgn val="ctr"/>
        <c:lblOffset val="100"/>
        <c:noMultiLvlLbl val="0"/>
      </c:catAx>
      <c:valAx>
        <c:axId val="370920928"/>
        <c:scaling>
          <c:orientation val="minMax"/>
        </c:scaling>
        <c:delete val="0"/>
        <c:axPos val="l"/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9765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410" b="0" i="0" u="none" strike="noStrike" baseline="0">
                <a:solidFill>
                  <a:schemeClr val="bg1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380299538158686"/>
          <c:y val="4.7608175760617266E-2"/>
          <c:w val="0.31912931263521482"/>
          <c:h val="0.2843986613438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94682904335839"/>
          <c:y val="0.11147701603026385"/>
          <c:w val="0.60291659219228055"/>
          <c:h val="0.78033911221184993"/>
        </c:manualLayout>
      </c:layout>
      <c:doughnutChart>
        <c:varyColors val="1"/>
        <c:ser>
          <c:idx val="0"/>
          <c:order val="0"/>
          <c:spPr>
            <a:noFill/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2305157702545509E-3"/>
                  <c:y val="1.39014964665272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東海市</a:t>
                    </a:r>
                  </a:p>
                  <a:p>
                    <a:r>
                      <a:rPr lang="en-US" altLang="ja-JP"/>
                      <a:t>2,611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42.7</a:t>
                    </a:r>
                    <a:r>
                      <a:rPr lang="en-US" altLang="ja-JP"/>
                      <a:t>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46701802882201E-3"/>
                  <c:y val="-8.588353849927454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大府市</a:t>
                    </a:r>
                  </a:p>
                  <a:p>
                    <a:r>
                      <a:rPr lang="en-US" altLang="ja-JP"/>
                      <a:t>1,814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29.7</a:t>
                    </a:r>
                    <a:r>
                      <a:rPr lang="en-US" altLang="ja-JP"/>
                      <a:t>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263107716726984E-3"/>
                  <c:y val="8.21781651017910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東浦町</a:t>
                    </a:r>
                  </a:p>
                  <a:p>
                    <a:r>
                      <a:rPr lang="en-US" altLang="ja-JP"/>
                      <a:t>964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15.8</a:t>
                    </a:r>
                    <a:r>
                      <a:rPr lang="en-US" altLang="ja-JP"/>
                      <a:t>%) 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259445830861E-3"/>
                  <c:y val="1.110240428919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管外転出者</a:t>
                    </a:r>
                  </a:p>
                  <a:p>
                    <a:r>
                      <a:rPr lang="en-US" altLang="ja-JP"/>
                      <a:t>724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11.8</a:t>
                    </a:r>
                    <a:r>
                      <a:rPr lang="en-US" altLang="ja-JP"/>
                      <a:t>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'[1]15'!$D$1:$G$1</c:f>
              <c:strCache>
                <c:ptCount val="4"/>
                <c:pt idx="0">
                  <c:v>東海市</c:v>
                </c:pt>
                <c:pt idx="1">
                  <c:v>大府市</c:v>
                </c:pt>
                <c:pt idx="2">
                  <c:v>東浦町</c:v>
                </c:pt>
                <c:pt idx="3">
                  <c:v>管外転出者</c:v>
                </c:pt>
              </c:strCache>
            </c:strRef>
          </c:cat>
          <c:val>
            <c:numRef>
              <c:f>'[1]15'!$D$3:$G$3</c:f>
              <c:numCache>
                <c:formatCode>General</c:formatCode>
                <c:ptCount val="4"/>
                <c:pt idx="0">
                  <c:v>42.712252576476359</c:v>
                </c:pt>
                <c:pt idx="1">
                  <c:v>29.674464256502535</c:v>
                </c:pt>
                <c:pt idx="2">
                  <c:v>15.769671192540487</c:v>
                </c:pt>
                <c:pt idx="3">
                  <c:v>11.843611974480615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C3-4D06-B238-AA2802FC738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10</xdr:row>
      <xdr:rowOff>28575</xdr:rowOff>
    </xdr:from>
    <xdr:to>
      <xdr:col>6</xdr:col>
      <xdr:colOff>123825</xdr:colOff>
      <xdr:row>11</xdr:row>
      <xdr:rowOff>47625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62050" y="174307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19050</xdr:colOff>
      <xdr:row>12</xdr:row>
      <xdr:rowOff>200025</xdr:rowOff>
    </xdr:from>
    <xdr:to>
      <xdr:col>6</xdr:col>
      <xdr:colOff>66675</xdr:colOff>
      <xdr:row>13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14425" y="2228850"/>
          <a:ext cx="266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209544</xdr:colOff>
      <xdr:row>1</xdr:row>
      <xdr:rowOff>152398</xdr:rowOff>
    </xdr:from>
    <xdr:to>
      <xdr:col>1</xdr:col>
      <xdr:colOff>85719</xdr:colOff>
      <xdr:row>2</xdr:row>
      <xdr:rowOff>142873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209544" y="361948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4761</xdr:colOff>
      <xdr:row>3</xdr:row>
      <xdr:rowOff>9525</xdr:rowOff>
    </xdr:from>
    <xdr:to>
      <xdr:col>0</xdr:col>
      <xdr:colOff>357186</xdr:colOff>
      <xdr:row>4</xdr:row>
      <xdr:rowOff>0</xdr:rowOff>
    </xdr:to>
    <xdr:sp macro="" textlink="">
      <xdr:nvSpPr>
        <xdr:cNvPr id="23" name="Text Box 34"/>
        <xdr:cNvSpPr txBox="1">
          <a:spLocks noChangeArrowheads="1"/>
        </xdr:cNvSpPr>
      </xdr:nvSpPr>
      <xdr:spPr bwMode="auto">
        <a:xfrm>
          <a:off x="4761" y="523875"/>
          <a:ext cx="352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204786</xdr:rowOff>
    </xdr:from>
    <xdr:to>
      <xdr:col>1</xdr:col>
      <xdr:colOff>66674</xdr:colOff>
      <xdr:row>2</xdr:row>
      <xdr:rowOff>23811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0024" y="204786"/>
          <a:ext cx="304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304800</xdr:colOff>
      <xdr:row>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9525" y="3524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200019</xdr:colOff>
      <xdr:row>1</xdr:row>
      <xdr:rowOff>147637</xdr:rowOff>
    </xdr:from>
    <xdr:to>
      <xdr:col>1</xdr:col>
      <xdr:colOff>295269</xdr:colOff>
      <xdr:row>2</xdr:row>
      <xdr:rowOff>214312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0019" y="357187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209549</xdr:rowOff>
    </xdr:from>
    <xdr:to>
      <xdr:col>0</xdr:col>
      <xdr:colOff>266700</xdr:colOff>
      <xdr:row>3</xdr:row>
      <xdr:rowOff>128588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571499"/>
          <a:ext cx="266700" cy="4333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200032" y="1643065"/>
          <a:ext cx="561975" cy="3095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209550</xdr:rowOff>
    </xdr:from>
    <xdr:to>
      <xdr:col>0</xdr:col>
      <xdr:colOff>266700</xdr:colOff>
      <xdr:row>10</xdr:row>
      <xdr:rowOff>0</xdr:rowOff>
    </xdr:to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0" y="2009775"/>
          <a:ext cx="266700" cy="2905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353662</xdr:colOff>
      <xdr:row>1</xdr:row>
      <xdr:rowOff>147635</xdr:rowOff>
    </xdr:from>
    <xdr:to>
      <xdr:col>1</xdr:col>
      <xdr:colOff>125062</xdr:colOff>
      <xdr:row>2</xdr:row>
      <xdr:rowOff>166685</xdr:rowOff>
    </xdr:to>
    <xdr:sp macro="" textlink="">
      <xdr:nvSpPr>
        <xdr:cNvPr id="20" name="Text Box 1047"/>
        <xdr:cNvSpPr txBox="1">
          <a:spLocks noChangeArrowheads="1"/>
        </xdr:cNvSpPr>
      </xdr:nvSpPr>
      <xdr:spPr bwMode="auto">
        <a:xfrm>
          <a:off x="353662" y="358188"/>
          <a:ext cx="352926" cy="1694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353662</xdr:colOff>
      <xdr:row>11</xdr:row>
      <xdr:rowOff>6765</xdr:rowOff>
    </xdr:from>
    <xdr:to>
      <xdr:col>1</xdr:col>
      <xdr:colOff>101264</xdr:colOff>
      <xdr:row>11</xdr:row>
      <xdr:rowOff>166685</xdr:rowOff>
    </xdr:to>
    <xdr:sp macro="" textlink="">
      <xdr:nvSpPr>
        <xdr:cNvPr id="21" name="Text Box 1048"/>
        <xdr:cNvSpPr txBox="1">
          <a:spLocks noChangeArrowheads="1"/>
        </xdr:cNvSpPr>
      </xdr:nvSpPr>
      <xdr:spPr bwMode="auto">
        <a:xfrm>
          <a:off x="353662" y="2032081"/>
          <a:ext cx="329128" cy="1599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15875</xdr:colOff>
      <xdr:row>2</xdr:row>
      <xdr:rowOff>133350</xdr:rowOff>
    </xdr:from>
    <xdr:to>
      <xdr:col>0</xdr:col>
      <xdr:colOff>339725</xdr:colOff>
      <xdr:row>3</xdr:row>
      <xdr:rowOff>76200</xdr:rowOff>
    </xdr:to>
    <xdr:sp macro="" textlink="">
      <xdr:nvSpPr>
        <xdr:cNvPr id="22" name="Text Box 1049"/>
        <xdr:cNvSpPr txBox="1">
          <a:spLocks noChangeArrowheads="1"/>
        </xdr:cNvSpPr>
      </xdr:nvSpPr>
      <xdr:spPr bwMode="auto">
        <a:xfrm>
          <a:off x="15875" y="49530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15875</xdr:colOff>
      <xdr:row>11</xdr:row>
      <xdr:rowOff>133350</xdr:rowOff>
    </xdr:from>
    <xdr:to>
      <xdr:col>0</xdr:col>
      <xdr:colOff>339725</xdr:colOff>
      <xdr:row>12</xdr:row>
      <xdr:rowOff>76200</xdr:rowOff>
    </xdr:to>
    <xdr:sp macro="" textlink="">
      <xdr:nvSpPr>
        <xdr:cNvPr id="23" name="Text Box 1050"/>
        <xdr:cNvSpPr txBox="1">
          <a:spLocks noChangeArrowheads="1"/>
        </xdr:cNvSpPr>
      </xdr:nvSpPr>
      <xdr:spPr bwMode="auto">
        <a:xfrm>
          <a:off x="15875" y="233045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261941</xdr:colOff>
      <xdr:row>1</xdr:row>
      <xdr:rowOff>128587</xdr:rowOff>
    </xdr:from>
    <xdr:to>
      <xdr:col>1</xdr:col>
      <xdr:colOff>233366</xdr:colOff>
      <xdr:row>3</xdr:row>
      <xdr:rowOff>0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261941" y="338137"/>
          <a:ext cx="419100" cy="23336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57145</xdr:rowOff>
    </xdr:from>
    <xdr:to>
      <xdr:col>0</xdr:col>
      <xdr:colOff>419100</xdr:colOff>
      <xdr:row>3</xdr:row>
      <xdr:rowOff>0</xdr:rowOff>
    </xdr:to>
    <xdr:sp macro="" textlink="">
      <xdr:nvSpPr>
        <xdr:cNvPr id="3" name="Text Box 26"/>
        <xdr:cNvSpPr txBox="1">
          <a:spLocks noChangeArrowheads="1"/>
        </xdr:cNvSpPr>
      </xdr:nvSpPr>
      <xdr:spPr bwMode="auto">
        <a:xfrm>
          <a:off x="0" y="409570"/>
          <a:ext cx="419100" cy="2047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4</xdr:col>
      <xdr:colOff>161924</xdr:colOff>
      <xdr:row>11</xdr:row>
      <xdr:rowOff>133349</xdr:rowOff>
    </xdr:from>
    <xdr:to>
      <xdr:col>5</xdr:col>
      <xdr:colOff>228599</xdr:colOff>
      <xdr:row>12</xdr:row>
      <xdr:rowOff>200024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3409949" y="2190749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4</xdr:col>
      <xdr:colOff>0</xdr:colOff>
      <xdr:row>12</xdr:row>
      <xdr:rowOff>247655</xdr:rowOff>
    </xdr:from>
    <xdr:to>
      <xdr:col>5</xdr:col>
      <xdr:colOff>66675</xdr:colOff>
      <xdr:row>13</xdr:row>
      <xdr:rowOff>0</xdr:rowOff>
    </xdr:to>
    <xdr:sp macro="" textlink="">
      <xdr:nvSpPr>
        <xdr:cNvPr id="5" name="Text Box 26"/>
        <xdr:cNvSpPr txBox="1">
          <a:spLocks noChangeArrowheads="1"/>
        </xdr:cNvSpPr>
      </xdr:nvSpPr>
      <xdr:spPr bwMode="auto">
        <a:xfrm>
          <a:off x="3248025" y="2447930"/>
          <a:ext cx="419100" cy="2285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1</xdr:row>
      <xdr:rowOff>104775</xdr:rowOff>
    </xdr:from>
    <xdr:to>
      <xdr:col>15</xdr:col>
      <xdr:colOff>19051</xdr:colOff>
      <xdr:row>11</xdr:row>
      <xdr:rowOff>47626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86561</xdr:colOff>
      <xdr:row>4</xdr:row>
      <xdr:rowOff>191040</xdr:rowOff>
    </xdr:from>
    <xdr:to>
      <xdr:col>13</xdr:col>
      <xdr:colOff>62023</xdr:colOff>
      <xdr:row>5</xdr:row>
      <xdr:rowOff>12123</xdr:rowOff>
    </xdr:to>
    <xdr:sp macro="" textlink="">
      <xdr:nvSpPr>
        <xdr:cNvPr id="11" name="テキスト ボックス 10"/>
        <xdr:cNvSpPr txBox="1"/>
      </xdr:nvSpPr>
      <xdr:spPr>
        <a:xfrm>
          <a:off x="2431176" y="1067340"/>
          <a:ext cx="432662" cy="172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浮遊粒子状</a:t>
          </a:r>
          <a:endParaRPr kumimoji="1" lang="en-US" altLang="ja-JP" sz="41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物質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(mg/m</a:t>
          </a:r>
          <a:r>
            <a:rPr kumimoji="1" lang="en-US" altLang="ja-JP" sz="410" baseline="30000">
              <a:latin typeface="ＭＳ ゴシック" pitchFamily="49" charset="-128"/>
              <a:ea typeface="ＭＳ ゴシック" pitchFamily="49" charset="-128"/>
            </a:rPr>
            <a:t>3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41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166185</xdr:colOff>
      <xdr:row>2</xdr:row>
      <xdr:rowOff>113365</xdr:rowOff>
    </xdr:from>
    <xdr:to>
      <xdr:col>10</xdr:col>
      <xdr:colOff>213414</xdr:colOff>
      <xdr:row>3</xdr:row>
      <xdr:rowOff>256</xdr:rowOff>
    </xdr:to>
    <xdr:sp macro="" textlink="">
      <xdr:nvSpPr>
        <xdr:cNvPr id="10" name="ひし形 9"/>
        <xdr:cNvSpPr/>
      </xdr:nvSpPr>
      <xdr:spPr>
        <a:xfrm>
          <a:off x="2279952" y="472183"/>
          <a:ext cx="47229" cy="49991"/>
        </a:xfrm>
        <a:prstGeom prst="diamond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</xdr:col>
      <xdr:colOff>70442</xdr:colOff>
      <xdr:row>25</xdr:row>
      <xdr:rowOff>102534</xdr:rowOff>
    </xdr:to>
    <xdr:graphicFrame macro="">
      <xdr:nvGraphicFramePr>
        <xdr:cNvPr id="7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246993</xdr:colOff>
      <xdr:row>15</xdr:row>
      <xdr:rowOff>105103</xdr:rowOff>
    </xdr:from>
    <xdr:to>
      <xdr:col>1</xdr:col>
      <xdr:colOff>885168</xdr:colOff>
      <xdr:row>19</xdr:row>
      <xdr:rowOff>28343</xdr:rowOff>
    </xdr:to>
    <xdr:sp macro="" textlink="">
      <xdr:nvSpPr>
        <xdr:cNvPr id="8" name="Text Box 1028"/>
        <xdr:cNvSpPr txBox="1">
          <a:spLocks noChangeArrowheads="1"/>
        </xdr:cNvSpPr>
      </xdr:nvSpPr>
      <xdr:spPr bwMode="auto">
        <a:xfrm>
          <a:off x="1250731" y="3431627"/>
          <a:ext cx="638175" cy="5538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墓地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使用者数</a:t>
          </a:r>
        </a:p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6,113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13</xdr:row>
      <xdr:rowOff>0</xdr:rowOff>
    </xdr:from>
    <xdr:to>
      <xdr:col>10</xdr:col>
      <xdr:colOff>152400</xdr:colOff>
      <xdr:row>14</xdr:row>
      <xdr:rowOff>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2409825" y="2057400"/>
          <a:ext cx="1524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9525</xdr:colOff>
      <xdr:row>13</xdr:row>
      <xdr:rowOff>47624</xdr:rowOff>
    </xdr:from>
    <xdr:to>
      <xdr:col>9</xdr:col>
      <xdr:colOff>323850</xdr:colOff>
      <xdr:row>14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248025" y="2114549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175021</xdr:colOff>
      <xdr:row>2</xdr:row>
      <xdr:rowOff>14288</xdr:rowOff>
    </xdr:from>
    <xdr:to>
      <xdr:col>1</xdr:col>
      <xdr:colOff>222646</xdr:colOff>
      <xdr:row>3</xdr:row>
      <xdr:rowOff>61913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75021" y="377429"/>
          <a:ext cx="416719" cy="2083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7144</xdr:colOff>
      <xdr:row>3</xdr:row>
      <xdr:rowOff>64294</xdr:rowOff>
    </xdr:from>
    <xdr:to>
      <xdr:col>1</xdr:col>
      <xdr:colOff>7144</xdr:colOff>
      <xdr:row>3</xdr:row>
      <xdr:rowOff>196453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7144" y="588169"/>
          <a:ext cx="369094" cy="1321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1</xdr:col>
      <xdr:colOff>0</xdr:colOff>
      <xdr:row>5</xdr:row>
      <xdr:rowOff>76200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57225"/>
          <a:ext cx="2762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127527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7527" y="393700"/>
          <a:ext cx="48101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51831</xdr:colOff>
      <xdr:row>2</xdr:row>
      <xdr:rowOff>147154</xdr:rowOff>
    </xdr:from>
    <xdr:to>
      <xdr:col>0</xdr:col>
      <xdr:colOff>404256</xdr:colOff>
      <xdr:row>3</xdr:row>
      <xdr:rowOff>115957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1831" y="503306"/>
          <a:ext cx="352425" cy="1344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490904</xdr:colOff>
      <xdr:row>2</xdr:row>
      <xdr:rowOff>9525</xdr:rowOff>
    </xdr:from>
    <xdr:to>
      <xdr:col>3</xdr:col>
      <xdr:colOff>157285</xdr:colOff>
      <xdr:row>3</xdr:row>
      <xdr:rowOff>66675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062404" y="375871"/>
          <a:ext cx="1102458" cy="2183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133337</xdr:colOff>
      <xdr:row>2</xdr:row>
      <xdr:rowOff>14287</xdr:rowOff>
    </xdr:from>
    <xdr:to>
      <xdr:col>0</xdr:col>
      <xdr:colOff>361937</xdr:colOff>
      <xdr:row>3</xdr:row>
      <xdr:rowOff>42862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33337" y="223837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9524</xdr:rowOff>
    </xdr:from>
    <xdr:to>
      <xdr:col>0</xdr:col>
      <xdr:colOff>304800</xdr:colOff>
      <xdr:row>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9525" y="476249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133337</xdr:colOff>
      <xdr:row>10</xdr:row>
      <xdr:rowOff>4760</xdr:rowOff>
    </xdr:from>
    <xdr:to>
      <xdr:col>0</xdr:col>
      <xdr:colOff>361937</xdr:colOff>
      <xdr:row>11</xdr:row>
      <xdr:rowOff>33335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33337" y="2300285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11</xdr:row>
      <xdr:rowOff>9524</xdr:rowOff>
    </xdr:from>
    <xdr:to>
      <xdr:col>0</xdr:col>
      <xdr:colOff>304800</xdr:colOff>
      <xdr:row>12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525" y="2562224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148958" y="360359"/>
          <a:ext cx="237067" cy="2481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132293</xdr:rowOff>
    </xdr:from>
    <xdr:to>
      <xdr:col>0</xdr:col>
      <xdr:colOff>323850</xdr:colOff>
      <xdr:row>3</xdr:row>
      <xdr:rowOff>0</xdr:rowOff>
    </xdr:to>
    <xdr:sp macro="" textlink="">
      <xdr:nvSpPr>
        <xdr:cNvPr id="27" name="Text Box 21"/>
        <xdr:cNvSpPr txBox="1">
          <a:spLocks noChangeArrowheads="1"/>
        </xdr:cNvSpPr>
      </xdr:nvSpPr>
      <xdr:spPr bwMode="auto">
        <a:xfrm>
          <a:off x="0" y="494243"/>
          <a:ext cx="323850" cy="2021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14286</xdr:rowOff>
    </xdr:from>
    <xdr:to>
      <xdr:col>0</xdr:col>
      <xdr:colOff>300037</xdr:colOff>
      <xdr:row>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762" y="385761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138110</xdr:colOff>
      <xdr:row>9</xdr:row>
      <xdr:rowOff>161924</xdr:rowOff>
    </xdr:from>
    <xdr:to>
      <xdr:col>1</xdr:col>
      <xdr:colOff>4760</xdr:colOff>
      <xdr:row>11</xdr:row>
      <xdr:rowOff>28574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38110" y="1514474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</xdr:colOff>
      <xdr:row>11</xdr:row>
      <xdr:rowOff>9523</xdr:rowOff>
    </xdr:from>
    <xdr:to>
      <xdr:col>0</xdr:col>
      <xdr:colOff>300037</xdr:colOff>
      <xdr:row>12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762" y="1685923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148958" y="358242"/>
          <a:ext cx="238125" cy="24712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96115</xdr:rowOff>
    </xdr:from>
    <xdr:to>
      <xdr:col>1</xdr:col>
      <xdr:colOff>66675</xdr:colOff>
      <xdr:row>4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615660"/>
          <a:ext cx="382732" cy="1982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104775</xdr:colOff>
      <xdr:row>7</xdr:row>
      <xdr:rowOff>95249</xdr:rowOff>
    </xdr:from>
    <xdr:to>
      <xdr:col>1</xdr:col>
      <xdr:colOff>190500</xdr:colOff>
      <xdr:row>9</xdr:row>
      <xdr:rowOff>85724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04775" y="1238249"/>
          <a:ext cx="400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100444</xdr:rowOff>
    </xdr:from>
    <xdr:to>
      <xdr:col>1</xdr:col>
      <xdr:colOff>76200</xdr:colOff>
      <xdr:row>10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9525" y="1546512"/>
          <a:ext cx="382732" cy="2112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10</xdr:col>
      <xdr:colOff>100010</xdr:colOff>
      <xdr:row>15</xdr:row>
      <xdr:rowOff>148497</xdr:rowOff>
    </xdr:from>
    <xdr:to>
      <xdr:col>11</xdr:col>
      <xdr:colOff>86591</xdr:colOff>
      <xdr:row>17</xdr:row>
      <xdr:rowOff>17313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3338510" y="2854463"/>
          <a:ext cx="289649" cy="1805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314324</xdr:colOff>
      <xdr:row>17</xdr:row>
      <xdr:rowOff>95250</xdr:rowOff>
    </xdr:from>
    <xdr:to>
      <xdr:col>11</xdr:col>
      <xdr:colOff>9524</xdr:colOff>
      <xdr:row>18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3228108" y="2931102"/>
          <a:ext cx="322984" cy="2078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20</xdr:col>
      <xdr:colOff>109207</xdr:colOff>
      <xdr:row>23</xdr:row>
      <xdr:rowOff>7188</xdr:rowOff>
    </xdr:from>
    <xdr:to>
      <xdr:col>21</xdr:col>
      <xdr:colOff>57691</xdr:colOff>
      <xdr:row>23</xdr:row>
      <xdr:rowOff>165718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6518402" y="3946341"/>
          <a:ext cx="261679" cy="1585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20</xdr:col>
      <xdr:colOff>1902</xdr:colOff>
      <xdr:row>23</xdr:row>
      <xdr:rowOff>239252</xdr:rowOff>
    </xdr:from>
    <xdr:to>
      <xdr:col>20</xdr:col>
      <xdr:colOff>302011</xdr:colOff>
      <xdr:row>24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460317" y="4188642"/>
          <a:ext cx="300109" cy="2439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105661</xdr:colOff>
      <xdr:row>1</xdr:row>
      <xdr:rowOff>148692</xdr:rowOff>
    </xdr:from>
    <xdr:to>
      <xdr:col>1</xdr:col>
      <xdr:colOff>142873</xdr:colOff>
      <xdr:row>3</xdr:row>
      <xdr:rowOff>38967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105661" y="356510"/>
          <a:ext cx="353269" cy="2020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167949</xdr:colOff>
      <xdr:row>1</xdr:row>
      <xdr:rowOff>148407</xdr:rowOff>
    </xdr:from>
    <xdr:to>
      <xdr:col>1</xdr:col>
      <xdr:colOff>72839</xdr:colOff>
      <xdr:row>3</xdr:row>
      <xdr:rowOff>701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67949" y="355716"/>
          <a:ext cx="274684" cy="1380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21932</xdr:colOff>
      <xdr:row>3</xdr:row>
      <xdr:rowOff>28485</xdr:rowOff>
    </xdr:from>
    <xdr:to>
      <xdr:col>1</xdr:col>
      <xdr:colOff>0</xdr:colOff>
      <xdr:row>4</xdr:row>
      <xdr:rowOff>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21932" y="521544"/>
          <a:ext cx="350931" cy="172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173360</xdr:colOff>
      <xdr:row>9</xdr:row>
      <xdr:rowOff>144842</xdr:rowOff>
    </xdr:from>
    <xdr:to>
      <xdr:col>8</xdr:col>
      <xdr:colOff>72839</xdr:colOff>
      <xdr:row>11</xdr:row>
      <xdr:rowOff>18561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3400654" y="1584798"/>
          <a:ext cx="269273" cy="1594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15386</xdr:colOff>
      <xdr:row>11</xdr:row>
      <xdr:rowOff>29005</xdr:rowOff>
    </xdr:from>
    <xdr:to>
      <xdr:col>8</xdr:col>
      <xdr:colOff>0</xdr:colOff>
      <xdr:row>12</xdr:row>
      <xdr:rowOff>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3242680" y="1872373"/>
          <a:ext cx="354408" cy="2063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12</xdr:col>
      <xdr:colOff>181122</xdr:colOff>
      <xdr:row>20</xdr:row>
      <xdr:rowOff>146113</xdr:rowOff>
    </xdr:from>
    <xdr:to>
      <xdr:col>13</xdr:col>
      <xdr:colOff>174043</xdr:colOff>
      <xdr:row>21</xdr:row>
      <xdr:rowOff>168088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669328" y="3272554"/>
          <a:ext cx="362715" cy="1732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11</xdr:col>
      <xdr:colOff>710264</xdr:colOff>
      <xdr:row>21</xdr:row>
      <xdr:rowOff>145403</xdr:rowOff>
    </xdr:from>
    <xdr:to>
      <xdr:col>13</xdr:col>
      <xdr:colOff>134123</xdr:colOff>
      <xdr:row>22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6475690" y="3776109"/>
          <a:ext cx="516433" cy="21318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7.113\mydoc$\k001500-mori\My%20Documents\0628\04-&#12377;&#12364;&#12383;10-&#20445;&#20581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.2"/>
      <sheetName val="02-1.2"/>
      <sheetName val="03"/>
      <sheetName val="04"/>
      <sheetName val="05"/>
      <sheetName val="06-1"/>
      <sheetName val="06-2"/>
      <sheetName val="07-1.2.3"/>
      <sheetName val="08-1-3"/>
      <sheetName val="09-1"/>
      <sheetName val="09-2"/>
      <sheetName val="10"/>
      <sheetName val="11"/>
      <sheetName val="12"/>
      <sheetName val="13-1.2"/>
      <sheetName val="14"/>
      <sheetName val="15"/>
      <sheetName val="16"/>
      <sheetName val="17-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D1" t="str">
            <v>東海市</v>
          </cell>
          <cell r="E1" t="str">
            <v>大府市</v>
          </cell>
          <cell r="F1" t="str">
            <v>東浦町</v>
          </cell>
          <cell r="G1" t="str">
            <v>管外転出者</v>
          </cell>
        </row>
        <row r="3">
          <cell r="D3">
            <v>42.712252576476359</v>
          </cell>
          <cell r="E3">
            <v>29.674464256502535</v>
          </cell>
          <cell r="F3">
            <v>15.769671192540487</v>
          </cell>
          <cell r="G3">
            <v>11.843611974480615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</sheetPr>
  <dimension ref="A1:S24"/>
  <sheetViews>
    <sheetView showGridLines="0" tabSelected="1" topLeftCell="A7" zoomScale="130" zoomScaleNormal="130" workbookViewId="0">
      <selection activeCell="E17" sqref="E17"/>
    </sheetView>
  </sheetViews>
  <sheetFormatPr defaultColWidth="2.88671875" defaultRowHeight="12.75" customHeight="1" x14ac:dyDescent="0.2"/>
  <cols>
    <col min="1" max="5" width="8.44140625" style="65" customWidth="1"/>
    <col min="6" max="6" width="3.88671875" style="65" customWidth="1"/>
    <col min="7" max="19" width="3" style="65" customWidth="1"/>
    <col min="20" max="16384" width="2.88671875" style="65"/>
  </cols>
  <sheetData>
    <row r="1" spans="1:19" s="102" customFormat="1" ht="17.100000000000001" customHeight="1" x14ac:dyDescent="0.2">
      <c r="A1" s="171" t="s">
        <v>26</v>
      </c>
      <c r="B1" s="15"/>
      <c r="C1" s="15"/>
      <c r="D1" s="337"/>
      <c r="E1" s="15"/>
      <c r="F1" s="14"/>
      <c r="G1" s="14"/>
      <c r="H1" s="14"/>
      <c r="I1" s="14"/>
    </row>
    <row r="2" spans="1:19" s="57" customFormat="1" ht="8.1" customHeight="1" x14ac:dyDescent="0.2">
      <c r="B2" s="4"/>
      <c r="C2" s="4"/>
      <c r="D2" s="4"/>
      <c r="E2" s="4"/>
      <c r="F2" s="4"/>
      <c r="G2" s="4"/>
      <c r="H2" s="4"/>
      <c r="I2" s="4"/>
    </row>
    <row r="3" spans="1:19" s="69" customFormat="1" ht="17.100000000000001" customHeight="1" x14ac:dyDescent="0.2">
      <c r="A3" s="8" t="s">
        <v>25</v>
      </c>
      <c r="B3" s="13"/>
      <c r="C3" s="13"/>
      <c r="D3" s="13"/>
      <c r="E3" s="13"/>
      <c r="F3" s="13"/>
      <c r="G3" s="13"/>
      <c r="H3" s="13"/>
      <c r="I3" s="13"/>
    </row>
    <row r="4" spans="1:19" s="57" customFormat="1" ht="12" customHeight="1" x14ac:dyDescent="0.2">
      <c r="B4" s="4"/>
      <c r="C4" s="4"/>
      <c r="D4" s="4"/>
      <c r="E4" s="210" t="s">
        <v>319</v>
      </c>
      <c r="F4" s="4"/>
      <c r="G4" s="4"/>
      <c r="H4" s="4"/>
      <c r="I4" s="4"/>
    </row>
    <row r="5" spans="1:19" s="338" customFormat="1" ht="22.5" customHeight="1" x14ac:dyDescent="0.2">
      <c r="A5" s="77" t="s">
        <v>24</v>
      </c>
      <c r="B5" s="104" t="s">
        <v>301</v>
      </c>
      <c r="C5" s="104" t="s">
        <v>23</v>
      </c>
      <c r="D5" s="104" t="s">
        <v>300</v>
      </c>
      <c r="E5" s="104" t="s">
        <v>22</v>
      </c>
      <c r="F5" s="175"/>
      <c r="G5" s="10"/>
      <c r="H5" s="10"/>
      <c r="I5" s="10"/>
      <c r="J5" s="10"/>
    </row>
    <row r="6" spans="1:19" s="338" customFormat="1" ht="28.5" customHeight="1" x14ac:dyDescent="0.2">
      <c r="A6" s="77" t="s">
        <v>21</v>
      </c>
      <c r="B6" s="129" t="s">
        <v>302</v>
      </c>
      <c r="C6" s="104" t="s">
        <v>19</v>
      </c>
      <c r="D6" s="104" t="s">
        <v>20</v>
      </c>
      <c r="E6" s="129" t="s">
        <v>163</v>
      </c>
      <c r="F6" s="175"/>
      <c r="G6" s="10"/>
      <c r="H6" s="10"/>
      <c r="I6" s="10"/>
      <c r="J6" s="10"/>
    </row>
    <row r="7" spans="1:19" s="185" customFormat="1" ht="12" customHeight="1" x14ac:dyDescent="0.15">
      <c r="A7" s="162"/>
      <c r="B7" s="175"/>
      <c r="C7" s="175"/>
      <c r="D7" s="175"/>
      <c r="E7" s="339" t="s">
        <v>18</v>
      </c>
      <c r="F7" s="175"/>
      <c r="G7" s="175"/>
      <c r="H7" s="175"/>
      <c r="I7" s="175"/>
    </row>
    <row r="8" spans="1:19" s="56" customFormat="1" ht="12.75" customHeight="1" x14ac:dyDescent="0.2">
      <c r="A8" s="340"/>
      <c r="B8" s="340"/>
      <c r="C8" s="340"/>
      <c r="D8" s="340"/>
      <c r="E8" s="340"/>
      <c r="F8" s="340"/>
      <c r="G8" s="340"/>
      <c r="H8" s="340"/>
      <c r="I8" s="340"/>
    </row>
    <row r="9" spans="1:19" s="56" customFormat="1" ht="17.100000000000001" customHeight="1" x14ac:dyDescent="0.2">
      <c r="A9" s="341"/>
      <c r="B9" s="175"/>
      <c r="C9" s="175"/>
      <c r="D9" s="175"/>
      <c r="E9" s="175"/>
      <c r="F9" s="8" t="s">
        <v>17</v>
      </c>
      <c r="G9" s="7"/>
      <c r="H9" s="7"/>
      <c r="I9" s="7"/>
      <c r="J9" s="7"/>
      <c r="K9" s="7"/>
      <c r="L9" s="7"/>
      <c r="M9" s="6"/>
      <c r="N9" s="6"/>
    </row>
    <row r="10" spans="1:19" s="56" customFormat="1" ht="12" customHeight="1" x14ac:dyDescent="0.2">
      <c r="A10" s="341"/>
      <c r="B10" s="175"/>
      <c r="C10" s="175"/>
      <c r="D10" s="175"/>
      <c r="E10" s="175"/>
      <c r="F10" s="57"/>
      <c r="G10" s="4"/>
      <c r="H10" s="4"/>
      <c r="I10" s="4"/>
      <c r="J10" s="4"/>
      <c r="K10" s="4"/>
      <c r="L10" s="57"/>
      <c r="M10" s="4"/>
      <c r="R10" s="58"/>
      <c r="S10" s="210" t="s">
        <v>282</v>
      </c>
    </row>
    <row r="11" spans="1:19" ht="17.25" customHeight="1" x14ac:dyDescent="0.2">
      <c r="A11" s="64"/>
      <c r="B11" s="64"/>
      <c r="C11" s="64"/>
      <c r="D11" s="64"/>
      <c r="E11" s="64"/>
      <c r="F11" s="218"/>
      <c r="G11" s="226" t="s">
        <v>16</v>
      </c>
      <c r="H11" s="227"/>
      <c r="I11" s="227"/>
      <c r="J11" s="227"/>
      <c r="K11" s="227"/>
      <c r="L11" s="227"/>
      <c r="M11" s="228"/>
      <c r="N11" s="223" t="s">
        <v>15</v>
      </c>
      <c r="O11" s="234"/>
      <c r="P11" s="234"/>
      <c r="Q11" s="233"/>
      <c r="R11" s="229" t="s">
        <v>14</v>
      </c>
      <c r="S11" s="229" t="s">
        <v>13</v>
      </c>
    </row>
    <row r="12" spans="1:19" ht="18.75" customHeight="1" x14ac:dyDescent="0.2">
      <c r="A12" s="342"/>
      <c r="B12" s="342"/>
      <c r="C12" s="342"/>
      <c r="D12" s="342"/>
      <c r="E12" s="342"/>
      <c r="F12" s="219"/>
      <c r="G12" s="221" t="s">
        <v>3</v>
      </c>
      <c r="H12" s="223" t="s">
        <v>12</v>
      </c>
      <c r="I12" s="224"/>
      <c r="J12" s="224"/>
      <c r="K12" s="224"/>
      <c r="L12" s="224"/>
      <c r="M12" s="225"/>
      <c r="N12" s="221" t="s">
        <v>3</v>
      </c>
      <c r="O12" s="232" t="s">
        <v>11</v>
      </c>
      <c r="P12" s="233"/>
      <c r="Q12" s="221" t="s">
        <v>10</v>
      </c>
      <c r="R12" s="230"/>
      <c r="S12" s="230"/>
    </row>
    <row r="13" spans="1:19" ht="29.25" customHeight="1" x14ac:dyDescent="0.2">
      <c r="A13" s="64"/>
      <c r="B13" s="64"/>
      <c r="C13" s="64"/>
      <c r="D13" s="64"/>
      <c r="E13" s="64"/>
      <c r="F13" s="220"/>
      <c r="G13" s="222"/>
      <c r="H13" s="59" t="s">
        <v>9</v>
      </c>
      <c r="I13" s="59" t="s">
        <v>8</v>
      </c>
      <c r="J13" s="59" t="s">
        <v>7</v>
      </c>
      <c r="K13" s="59" t="s">
        <v>6</v>
      </c>
      <c r="L13" s="59" t="s">
        <v>5</v>
      </c>
      <c r="M13" s="59" t="s">
        <v>4</v>
      </c>
      <c r="N13" s="231"/>
      <c r="O13" s="59" t="s">
        <v>3</v>
      </c>
      <c r="P13" s="59" t="s">
        <v>2</v>
      </c>
      <c r="Q13" s="231"/>
      <c r="R13" s="231"/>
      <c r="S13" s="231"/>
    </row>
    <row r="14" spans="1:19" ht="15" customHeight="1" x14ac:dyDescent="0.2">
      <c r="A14" s="64"/>
      <c r="B14" s="64"/>
      <c r="C14" s="64"/>
      <c r="D14" s="64"/>
      <c r="E14" s="64"/>
      <c r="F14" s="60" t="s">
        <v>320</v>
      </c>
      <c r="G14" s="61">
        <v>1</v>
      </c>
      <c r="H14" s="61">
        <v>158</v>
      </c>
      <c r="I14" s="61" t="s">
        <v>1</v>
      </c>
      <c r="J14" s="61">
        <v>158</v>
      </c>
      <c r="K14" s="61" t="s">
        <v>1</v>
      </c>
      <c r="L14" s="61" t="s">
        <v>1</v>
      </c>
      <c r="M14" s="61" t="s">
        <v>1</v>
      </c>
      <c r="N14" s="61">
        <v>29</v>
      </c>
      <c r="O14" s="61">
        <v>1</v>
      </c>
      <c r="P14" s="61">
        <v>2</v>
      </c>
      <c r="Q14" s="61">
        <v>28</v>
      </c>
      <c r="R14" s="61">
        <v>18</v>
      </c>
      <c r="S14" s="61">
        <v>15</v>
      </c>
    </row>
    <row r="15" spans="1:19" ht="15" customHeight="1" x14ac:dyDescent="0.2">
      <c r="A15" s="64"/>
      <c r="B15" s="64"/>
      <c r="C15" s="64"/>
      <c r="D15" s="64"/>
      <c r="E15" s="64"/>
      <c r="F15" s="60">
        <v>29</v>
      </c>
      <c r="G15" s="61">
        <v>1</v>
      </c>
      <c r="H15" s="61">
        <v>158</v>
      </c>
      <c r="I15" s="61" t="s">
        <v>1</v>
      </c>
      <c r="J15" s="61">
        <v>158</v>
      </c>
      <c r="K15" s="61" t="s">
        <v>1</v>
      </c>
      <c r="L15" s="61" t="s">
        <v>1</v>
      </c>
      <c r="M15" s="61" t="s">
        <v>1</v>
      </c>
      <c r="N15" s="61">
        <v>29</v>
      </c>
      <c r="O15" s="61">
        <v>1</v>
      </c>
      <c r="P15" s="61">
        <v>2</v>
      </c>
      <c r="Q15" s="61">
        <v>28</v>
      </c>
      <c r="R15" s="61">
        <v>18</v>
      </c>
      <c r="S15" s="61">
        <v>16</v>
      </c>
    </row>
    <row r="16" spans="1:19" ht="15" customHeight="1" x14ac:dyDescent="0.2">
      <c r="A16" s="64"/>
      <c r="B16" s="64"/>
      <c r="C16" s="64"/>
      <c r="D16" s="64"/>
      <c r="E16" s="64"/>
      <c r="F16" s="60">
        <v>30</v>
      </c>
      <c r="G16" s="61">
        <v>1</v>
      </c>
      <c r="H16" s="61">
        <v>158</v>
      </c>
      <c r="I16" s="61" t="s">
        <v>295</v>
      </c>
      <c r="J16" s="61">
        <v>158</v>
      </c>
      <c r="K16" s="61" t="s">
        <v>296</v>
      </c>
      <c r="L16" s="61" t="s">
        <v>295</v>
      </c>
      <c r="M16" s="61" t="s">
        <v>297</v>
      </c>
      <c r="N16" s="61">
        <v>28</v>
      </c>
      <c r="O16" s="61" t="s">
        <v>295</v>
      </c>
      <c r="P16" s="61" t="s">
        <v>297</v>
      </c>
      <c r="Q16" s="61">
        <v>28</v>
      </c>
      <c r="R16" s="61">
        <v>17</v>
      </c>
      <c r="S16" s="61">
        <v>16</v>
      </c>
    </row>
    <row r="17" spans="1:19" ht="15" customHeight="1" x14ac:dyDescent="0.2">
      <c r="A17" s="64"/>
      <c r="B17" s="64"/>
      <c r="C17" s="64"/>
      <c r="D17" s="64"/>
      <c r="E17" s="64"/>
      <c r="F17" s="60" t="s">
        <v>321</v>
      </c>
      <c r="G17" s="61">
        <v>1</v>
      </c>
      <c r="H17" s="61">
        <v>158</v>
      </c>
      <c r="I17" s="61" t="s">
        <v>314</v>
      </c>
      <c r="J17" s="61">
        <v>158</v>
      </c>
      <c r="K17" s="61" t="s">
        <v>1</v>
      </c>
      <c r="L17" s="61" t="s">
        <v>314</v>
      </c>
      <c r="M17" s="61" t="s">
        <v>314</v>
      </c>
      <c r="N17" s="61">
        <v>28</v>
      </c>
      <c r="O17" s="61" t="s">
        <v>314</v>
      </c>
      <c r="P17" s="61" t="s">
        <v>1</v>
      </c>
      <c r="Q17" s="61">
        <v>28</v>
      </c>
      <c r="R17" s="61">
        <v>18</v>
      </c>
      <c r="S17" s="61">
        <v>16</v>
      </c>
    </row>
    <row r="18" spans="1:19" ht="15" customHeight="1" x14ac:dyDescent="0.2">
      <c r="A18" s="64"/>
      <c r="B18" s="64"/>
      <c r="C18" s="64"/>
      <c r="D18" s="64"/>
      <c r="E18" s="64"/>
      <c r="F18" s="62">
        <v>2</v>
      </c>
      <c r="G18" s="343">
        <v>1</v>
      </c>
      <c r="H18" s="343">
        <v>158</v>
      </c>
      <c r="I18" s="343" t="s">
        <v>345</v>
      </c>
      <c r="J18" s="343">
        <v>158</v>
      </c>
      <c r="K18" s="343" t="s">
        <v>1</v>
      </c>
      <c r="L18" s="343" t="s">
        <v>346</v>
      </c>
      <c r="M18" s="343" t="s">
        <v>346</v>
      </c>
      <c r="N18" s="343">
        <v>25</v>
      </c>
      <c r="O18" s="343" t="s">
        <v>346</v>
      </c>
      <c r="P18" s="343" t="s">
        <v>347</v>
      </c>
      <c r="Q18" s="343">
        <v>25</v>
      </c>
      <c r="R18" s="343">
        <v>18</v>
      </c>
      <c r="S18" s="343">
        <v>16</v>
      </c>
    </row>
    <row r="19" spans="1:19" ht="12" customHeight="1" x14ac:dyDescent="0.15">
      <c r="A19" s="64"/>
      <c r="B19" s="64"/>
      <c r="C19" s="64"/>
      <c r="D19" s="64"/>
      <c r="E19" s="64"/>
      <c r="F19" s="63" t="s">
        <v>0</v>
      </c>
      <c r="G19" s="64"/>
      <c r="H19" s="64"/>
      <c r="I19" s="64"/>
      <c r="S19" s="2" t="s">
        <v>283</v>
      </c>
    </row>
    <row r="20" spans="1:19" ht="12.75" customHeight="1" x14ac:dyDescent="0.2">
      <c r="A20" s="64"/>
      <c r="B20" s="64"/>
      <c r="C20" s="64"/>
      <c r="D20" s="64"/>
      <c r="E20" s="64"/>
      <c r="F20" s="344"/>
      <c r="G20" s="64"/>
      <c r="H20" s="64"/>
      <c r="I20" s="64"/>
    </row>
    <row r="21" spans="1:19" ht="12.7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</row>
    <row r="22" spans="1:19" ht="12.75" customHeight="1" x14ac:dyDescent="0.2">
      <c r="A22" s="64"/>
      <c r="B22" s="64"/>
      <c r="C22" s="64"/>
      <c r="D22" s="64"/>
      <c r="E22" s="64"/>
      <c r="F22" s="64"/>
      <c r="G22" s="64"/>
      <c r="H22" s="64"/>
      <c r="I22" s="64"/>
    </row>
    <row r="23" spans="1:19" ht="12.75" customHeight="1" x14ac:dyDescent="0.2">
      <c r="A23" s="64"/>
      <c r="B23" s="64"/>
      <c r="C23" s="64"/>
      <c r="D23" s="64"/>
      <c r="E23" s="64"/>
      <c r="F23" s="64"/>
      <c r="G23" s="64"/>
      <c r="H23" s="64"/>
      <c r="I23" s="64"/>
    </row>
    <row r="24" spans="1:19" ht="12.7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</row>
  </sheetData>
  <mergeCells count="10">
    <mergeCell ref="F11:F13"/>
    <mergeCell ref="G12:G13"/>
    <mergeCell ref="H12:M12"/>
    <mergeCell ref="G11:M11"/>
    <mergeCell ref="S11:S13"/>
    <mergeCell ref="N12:N13"/>
    <mergeCell ref="O12:P12"/>
    <mergeCell ref="Q12:Q13"/>
    <mergeCell ref="N11:Q11"/>
    <mergeCell ref="R11:R13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  <pageSetUpPr fitToPage="1"/>
  </sheetPr>
  <dimension ref="A1:G23"/>
  <sheetViews>
    <sheetView showGridLines="0" zoomScale="160" zoomScaleNormal="160" workbookViewId="0">
      <selection activeCell="E6" sqref="E6"/>
    </sheetView>
  </sheetViews>
  <sheetFormatPr defaultColWidth="2.88671875" defaultRowHeight="12.75" customHeight="1" x14ac:dyDescent="0.2"/>
  <cols>
    <col min="1" max="1" width="5.88671875" style="65" customWidth="1"/>
    <col min="2" max="4" width="12.21875" style="65" customWidth="1"/>
    <col min="5" max="5" width="9.44140625" style="65" customWidth="1"/>
    <col min="6" max="6" width="5.88671875" style="65" customWidth="1"/>
    <col min="7" max="7" width="8" style="65" customWidth="1"/>
    <col min="8" max="9" width="5.6640625" style="65" customWidth="1"/>
    <col min="10" max="16384" width="2.88671875" style="65"/>
  </cols>
  <sheetData>
    <row r="1" spans="1:7" s="114" customFormat="1" ht="17.100000000000001" customHeight="1" x14ac:dyDescent="0.2">
      <c r="A1" s="89" t="s">
        <v>85</v>
      </c>
      <c r="B1" s="90"/>
      <c r="C1" s="90"/>
      <c r="D1" s="90"/>
      <c r="E1" s="90"/>
      <c r="F1" s="90"/>
      <c r="G1" s="90"/>
    </row>
    <row r="2" spans="1:7" ht="12" customHeight="1" x14ac:dyDescent="0.2">
      <c r="A2" s="127"/>
      <c r="B2" s="128"/>
      <c r="C2" s="128"/>
      <c r="D2" s="210" t="s">
        <v>177</v>
      </c>
      <c r="E2" s="128"/>
      <c r="F2" s="128"/>
      <c r="G2" s="128"/>
    </row>
    <row r="3" spans="1:7" ht="12.6" customHeight="1" x14ac:dyDescent="0.2">
      <c r="A3" s="260"/>
      <c r="B3" s="302" t="s">
        <v>161</v>
      </c>
      <c r="C3" s="305" t="s">
        <v>178</v>
      </c>
      <c r="D3" s="271" t="s">
        <v>288</v>
      </c>
      <c r="E3" s="128"/>
      <c r="F3" s="128"/>
      <c r="G3" s="128"/>
    </row>
    <row r="4" spans="1:7" ht="12.6" customHeight="1" x14ac:dyDescent="0.2">
      <c r="A4" s="301"/>
      <c r="B4" s="303"/>
      <c r="C4" s="306"/>
      <c r="D4" s="304"/>
      <c r="E4" s="128"/>
      <c r="F4" s="128"/>
      <c r="G4" s="128"/>
    </row>
    <row r="5" spans="1:7" ht="13.5" customHeight="1" x14ac:dyDescent="0.2">
      <c r="A5" s="105" t="s">
        <v>324</v>
      </c>
      <c r="B5" s="130">
        <f t="shared" ref="B5:B7" si="0">C5+D5</f>
        <v>5143</v>
      </c>
      <c r="C5" s="61">
        <v>3579</v>
      </c>
      <c r="D5" s="61">
        <v>1564</v>
      </c>
      <c r="E5" s="172"/>
      <c r="F5" s="172"/>
      <c r="G5" s="128"/>
    </row>
    <row r="6" spans="1:7" ht="13.5" customHeight="1" x14ac:dyDescent="0.2">
      <c r="A6" s="105">
        <v>30</v>
      </c>
      <c r="B6" s="130">
        <f t="shared" si="0"/>
        <v>5056</v>
      </c>
      <c r="C6" s="61">
        <v>3525</v>
      </c>
      <c r="D6" s="61">
        <v>1531</v>
      </c>
      <c r="E6" s="172"/>
      <c r="F6" s="172"/>
      <c r="G6" s="128"/>
    </row>
    <row r="7" spans="1:7" ht="13.5" customHeight="1" x14ac:dyDescent="0.2">
      <c r="A7" s="105" t="s">
        <v>284</v>
      </c>
      <c r="B7" s="130">
        <f t="shared" si="0"/>
        <v>5039</v>
      </c>
      <c r="C7" s="61">
        <v>3504</v>
      </c>
      <c r="D7" s="61">
        <v>1535</v>
      </c>
      <c r="E7" s="172"/>
      <c r="F7" s="172"/>
      <c r="G7" s="128"/>
    </row>
    <row r="8" spans="1:7" ht="13.5" customHeight="1" x14ac:dyDescent="0.2">
      <c r="A8" s="105">
        <v>2</v>
      </c>
      <c r="B8" s="130">
        <f>C8+D8</f>
        <v>5024</v>
      </c>
      <c r="C8" s="61">
        <v>3488</v>
      </c>
      <c r="D8" s="61">
        <v>1536</v>
      </c>
      <c r="E8" s="172"/>
      <c r="F8" s="172"/>
      <c r="G8" s="128"/>
    </row>
    <row r="9" spans="1:7" ht="13.5" customHeight="1" x14ac:dyDescent="0.2">
      <c r="A9" s="108">
        <v>3</v>
      </c>
      <c r="B9" s="395">
        <f>C9+D9</f>
        <v>4974</v>
      </c>
      <c r="C9" s="343">
        <v>3395</v>
      </c>
      <c r="D9" s="343">
        <v>1579</v>
      </c>
      <c r="E9" s="172"/>
      <c r="F9" s="172"/>
      <c r="G9" s="128"/>
    </row>
    <row r="10" spans="1:7" ht="12" customHeight="1" x14ac:dyDescent="0.15">
      <c r="B10" s="93"/>
      <c r="C10" s="93"/>
      <c r="D10" s="74" t="s">
        <v>84</v>
      </c>
    </row>
    <row r="11" spans="1:7" ht="6.9" customHeight="1" x14ac:dyDescent="0.2">
      <c r="A11" s="216"/>
      <c r="B11" s="217"/>
      <c r="C11" s="217"/>
      <c r="D11" s="217"/>
    </row>
    <row r="12" spans="1:7" ht="12.75" customHeight="1" x14ac:dyDescent="0.2">
      <c r="A12" s="173"/>
      <c r="B12" s="173"/>
      <c r="C12" s="173"/>
      <c r="D12" s="173"/>
    </row>
    <row r="13" spans="1:7" ht="12.75" customHeight="1" x14ac:dyDescent="0.2">
      <c r="E13" s="8"/>
    </row>
    <row r="14" spans="1:7" ht="12.75" customHeight="1" x14ac:dyDescent="0.2">
      <c r="A14" s="8"/>
      <c r="E14" s="8"/>
      <c r="G14" s="396"/>
    </row>
    <row r="15" spans="1:7" ht="12.75" customHeight="1" x14ac:dyDescent="0.2">
      <c r="A15" s="191"/>
      <c r="B15" s="215"/>
      <c r="E15" s="191"/>
    </row>
    <row r="16" spans="1:7" ht="12.75" customHeight="1" x14ac:dyDescent="0.2">
      <c r="A16" s="202"/>
      <c r="B16" s="397"/>
      <c r="E16" s="202"/>
    </row>
    <row r="17" spans="1:7" ht="12.75" customHeight="1" x14ac:dyDescent="0.2">
      <c r="A17" s="202"/>
      <c r="B17" s="397"/>
      <c r="E17" s="202"/>
    </row>
    <row r="18" spans="1:7" ht="12.75" customHeight="1" x14ac:dyDescent="0.2">
      <c r="A18" s="202"/>
      <c r="B18" s="397"/>
      <c r="E18" s="202"/>
    </row>
    <row r="19" spans="1:7" ht="12.75" customHeight="1" x14ac:dyDescent="0.2">
      <c r="A19" s="202"/>
      <c r="B19" s="397"/>
      <c r="E19" s="202"/>
    </row>
    <row r="20" spans="1:7" ht="12.75" customHeight="1" x14ac:dyDescent="0.2">
      <c r="A20" s="202"/>
      <c r="B20" s="397"/>
      <c r="E20" s="202"/>
    </row>
    <row r="21" spans="1:7" ht="12.75" customHeight="1" x14ac:dyDescent="0.15">
      <c r="B21" s="93"/>
      <c r="C21" s="93"/>
      <c r="F21" s="93"/>
      <c r="G21" s="98"/>
    </row>
    <row r="22" spans="1:7" ht="12.75" customHeight="1" x14ac:dyDescent="0.2">
      <c r="A22" s="335"/>
      <c r="B22" s="336"/>
      <c r="C22" s="336"/>
      <c r="D22" s="336"/>
    </row>
    <row r="23" spans="1:7" ht="12.75" customHeight="1" x14ac:dyDescent="0.2">
      <c r="A23" s="335"/>
      <c r="B23" s="398"/>
      <c r="C23" s="398"/>
      <c r="D23" s="398"/>
    </row>
  </sheetData>
  <mergeCells count="6">
    <mergeCell ref="A23:D23"/>
    <mergeCell ref="A3:A4"/>
    <mergeCell ref="B3:B4"/>
    <mergeCell ref="D3:D4"/>
    <mergeCell ref="A22:D22"/>
    <mergeCell ref="C3:C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</sheetPr>
  <dimension ref="A1:M29"/>
  <sheetViews>
    <sheetView showGridLines="0" zoomScale="160" zoomScaleNormal="160" workbookViewId="0">
      <selection activeCell="I10" sqref="I10"/>
    </sheetView>
  </sheetViews>
  <sheetFormatPr defaultColWidth="2.88671875" defaultRowHeight="12.75" customHeight="1" x14ac:dyDescent="0.2"/>
  <cols>
    <col min="1" max="1" width="5.77734375" style="65" customWidth="1"/>
    <col min="2" max="6" width="7.33203125" style="65" customWidth="1"/>
    <col min="7" max="7" width="6.33203125" style="65" customWidth="1"/>
    <col min="8" max="13" width="6.109375" style="65" customWidth="1"/>
    <col min="14" max="16384" width="2.88671875" style="65"/>
  </cols>
  <sheetData>
    <row r="1" spans="1:13" s="114" customFormat="1" ht="17.100000000000001" customHeight="1" x14ac:dyDescent="0.2">
      <c r="A1" s="131" t="s">
        <v>190</v>
      </c>
      <c r="B1" s="90"/>
      <c r="C1" s="90"/>
      <c r="D1" s="90"/>
      <c r="E1" s="90"/>
      <c r="F1" s="90"/>
      <c r="G1" s="90"/>
      <c r="H1" s="90"/>
      <c r="I1" s="90"/>
    </row>
    <row r="2" spans="1:13" ht="12.6" customHeight="1" x14ac:dyDescent="0.2">
      <c r="A2" s="260"/>
      <c r="B2" s="307" t="s">
        <v>91</v>
      </c>
      <c r="C2" s="308"/>
      <c r="D2" s="309"/>
      <c r="E2" s="232" t="s">
        <v>90</v>
      </c>
      <c r="F2" s="264"/>
      <c r="G2" s="128"/>
      <c r="H2" s="128"/>
      <c r="I2" s="128"/>
    </row>
    <row r="3" spans="1:13" ht="12.6" customHeight="1" x14ac:dyDescent="0.2">
      <c r="A3" s="261"/>
      <c r="B3" s="132" t="s">
        <v>161</v>
      </c>
      <c r="C3" s="205" t="s">
        <v>89</v>
      </c>
      <c r="D3" s="94" t="s">
        <v>88</v>
      </c>
      <c r="E3" s="104" t="s">
        <v>87</v>
      </c>
      <c r="F3" s="104" t="s">
        <v>86</v>
      </c>
      <c r="G3" s="128"/>
      <c r="H3" s="128"/>
      <c r="I3" s="128"/>
    </row>
    <row r="4" spans="1:13" ht="13.5" customHeight="1" x14ac:dyDescent="0.2">
      <c r="A4" s="105" t="s">
        <v>326</v>
      </c>
      <c r="B4" s="399">
        <f>SUM(C4:D4)</f>
        <v>9411</v>
      </c>
      <c r="C4" s="137">
        <v>9120.1</v>
      </c>
      <c r="D4" s="137">
        <v>290.89999999999998</v>
      </c>
      <c r="E4" s="137">
        <v>1169.2</v>
      </c>
      <c r="F4" s="137">
        <v>10230.700000000001</v>
      </c>
      <c r="G4" s="128"/>
      <c r="H4" s="128"/>
      <c r="I4" s="128"/>
    </row>
    <row r="5" spans="1:13" ht="13.5" customHeight="1" x14ac:dyDescent="0.2">
      <c r="A5" s="105">
        <v>30</v>
      </c>
      <c r="B5" s="399">
        <f>SUM(C5:D5)</f>
        <v>9667.4</v>
      </c>
      <c r="C5" s="137">
        <v>9301.1</v>
      </c>
      <c r="D5" s="137">
        <v>366.3</v>
      </c>
      <c r="E5" s="137">
        <v>1141.4000000000001</v>
      </c>
      <c r="F5" s="137">
        <v>10037.4</v>
      </c>
      <c r="G5" s="128"/>
      <c r="H5" s="128"/>
      <c r="I5" s="128"/>
    </row>
    <row r="6" spans="1:13" ht="13.5" customHeight="1" x14ac:dyDescent="0.2">
      <c r="A6" s="105" t="s">
        <v>284</v>
      </c>
      <c r="B6" s="399">
        <f>SUM(C6:D6)</f>
        <v>8178</v>
      </c>
      <c r="C6" s="137">
        <v>7867.7</v>
      </c>
      <c r="D6" s="137">
        <v>310.3</v>
      </c>
      <c r="E6" s="137">
        <v>1133.3</v>
      </c>
      <c r="F6" s="137">
        <v>9863.6</v>
      </c>
      <c r="G6" s="128"/>
      <c r="H6" s="128"/>
      <c r="I6" s="128"/>
    </row>
    <row r="7" spans="1:13" ht="13.5" customHeight="1" x14ac:dyDescent="0.2">
      <c r="A7" s="105">
        <v>2</v>
      </c>
      <c r="B7" s="399">
        <f>SUM(C7:D7)</f>
        <v>8438.4</v>
      </c>
      <c r="C7" s="137">
        <v>8094.8</v>
      </c>
      <c r="D7" s="137">
        <v>343.6</v>
      </c>
      <c r="E7" s="137">
        <v>1100.4000000000001</v>
      </c>
      <c r="F7" s="137">
        <v>9628</v>
      </c>
      <c r="G7" s="128"/>
      <c r="H7" s="128"/>
      <c r="I7" s="128"/>
    </row>
    <row r="8" spans="1:13" ht="13.5" customHeight="1" x14ac:dyDescent="0.2">
      <c r="A8" s="108">
        <v>3</v>
      </c>
      <c r="B8" s="400">
        <f>SUM(C8:D8)</f>
        <v>8332</v>
      </c>
      <c r="C8" s="401">
        <v>8041</v>
      </c>
      <c r="D8" s="401">
        <v>291</v>
      </c>
      <c r="E8" s="401">
        <v>1054</v>
      </c>
      <c r="F8" s="401">
        <v>9616</v>
      </c>
      <c r="G8" s="128"/>
      <c r="H8" s="128"/>
      <c r="I8" s="128"/>
    </row>
    <row r="9" spans="1:13" ht="12" customHeight="1" x14ac:dyDescent="0.15">
      <c r="A9" s="97" t="s">
        <v>287</v>
      </c>
      <c r="B9" s="93"/>
      <c r="C9" s="93"/>
      <c r="D9" s="93"/>
      <c r="E9" s="93"/>
    </row>
    <row r="10" spans="1:13" ht="12" customHeight="1" x14ac:dyDescent="0.15">
      <c r="F10" s="74" t="s">
        <v>179</v>
      </c>
      <c r="G10" s="191"/>
      <c r="H10" s="215"/>
      <c r="I10" s="192"/>
      <c r="J10" s="310"/>
      <c r="K10" s="310"/>
    </row>
    <row r="11" spans="1:13" ht="12.75" customHeight="1" x14ac:dyDescent="0.2">
      <c r="I11" s="182"/>
      <c r="J11" s="172"/>
      <c r="K11" s="172"/>
      <c r="L11" s="182"/>
      <c r="M11" s="182"/>
    </row>
    <row r="12" spans="1:13" ht="12.75" customHeight="1" x14ac:dyDescent="0.2">
      <c r="I12" s="189"/>
      <c r="J12" s="172"/>
      <c r="K12" s="172"/>
      <c r="L12" s="402"/>
      <c r="M12" s="189"/>
    </row>
    <row r="13" spans="1:13" ht="12.75" customHeight="1" x14ac:dyDescent="0.2">
      <c r="I13" s="189"/>
      <c r="J13" s="172"/>
      <c r="K13" s="172"/>
      <c r="L13" s="403"/>
      <c r="M13" s="189"/>
    </row>
    <row r="14" spans="1:13" ht="12.75" customHeight="1" x14ac:dyDescent="0.2">
      <c r="I14" s="189"/>
      <c r="J14" s="172"/>
      <c r="K14" s="172"/>
      <c r="L14" s="403"/>
      <c r="M14" s="189"/>
    </row>
    <row r="15" spans="1:13" ht="12.75" customHeight="1" x14ac:dyDescent="0.2">
      <c r="I15" s="189"/>
      <c r="J15" s="172"/>
      <c r="K15" s="172"/>
      <c r="L15" s="403"/>
      <c r="M15" s="189"/>
    </row>
    <row r="16" spans="1:13" ht="12.75" customHeight="1" x14ac:dyDescent="0.2">
      <c r="I16" s="189"/>
      <c r="J16" s="404"/>
      <c r="K16" s="404"/>
      <c r="L16" s="403"/>
      <c r="M16" s="189"/>
    </row>
    <row r="17" spans="1:13" ht="8.1" customHeight="1" x14ac:dyDescent="0.15">
      <c r="F17" s="98"/>
      <c r="G17" s="172"/>
      <c r="H17" s="172"/>
      <c r="I17" s="172"/>
      <c r="J17" s="404"/>
      <c r="K17" s="405"/>
      <c r="L17" s="172"/>
      <c r="M17" s="172"/>
    </row>
    <row r="18" spans="1:13" ht="12.75" customHeight="1" x14ac:dyDescent="0.2">
      <c r="A18" s="386"/>
      <c r="G18" s="406"/>
      <c r="H18" s="172"/>
      <c r="I18" s="172"/>
      <c r="J18" s="404"/>
      <c r="K18" s="405"/>
      <c r="L18" s="172"/>
      <c r="M18" s="172"/>
    </row>
    <row r="19" spans="1:13" ht="12.75" customHeight="1" x14ac:dyDescent="0.15">
      <c r="A19" s="386"/>
      <c r="G19" s="172"/>
      <c r="H19" s="172"/>
      <c r="I19" s="172"/>
      <c r="J19" s="404"/>
      <c r="K19" s="405"/>
      <c r="L19" s="172"/>
      <c r="M19" s="407"/>
    </row>
    <row r="20" spans="1:13" ht="17.100000000000001" customHeight="1" x14ac:dyDescent="0.15">
      <c r="A20" s="386"/>
      <c r="G20" s="89"/>
      <c r="H20" s="172"/>
      <c r="I20" s="172"/>
      <c r="J20" s="404"/>
      <c r="K20" s="405"/>
      <c r="L20" s="172"/>
      <c r="M20" s="407"/>
    </row>
    <row r="21" spans="1:13" ht="8.1" customHeight="1" x14ac:dyDescent="0.15">
      <c r="A21" s="386"/>
      <c r="G21" s="89"/>
      <c r="H21" s="172"/>
      <c r="I21" s="172"/>
      <c r="L21" s="172"/>
      <c r="M21" s="407"/>
    </row>
    <row r="22" spans="1:13" ht="12.75" customHeight="1" x14ac:dyDescent="0.2">
      <c r="A22" s="386"/>
      <c r="G22" s="408"/>
      <c r="H22" s="404"/>
      <c r="I22" s="404"/>
      <c r="L22" s="404"/>
      <c r="M22" s="404"/>
    </row>
    <row r="23" spans="1:13" ht="12.75" customHeight="1" x14ac:dyDescent="0.2">
      <c r="A23" s="387"/>
      <c r="G23" s="202"/>
      <c r="H23" s="409"/>
      <c r="I23" s="410"/>
      <c r="L23" s="404"/>
      <c r="M23" s="405"/>
    </row>
    <row r="24" spans="1:13" ht="12.75" customHeight="1" x14ac:dyDescent="0.2">
      <c r="G24" s="202"/>
      <c r="H24" s="409"/>
      <c r="I24" s="410"/>
      <c r="L24" s="404"/>
      <c r="M24" s="405"/>
    </row>
    <row r="25" spans="1:13" ht="12.75" customHeight="1" x14ac:dyDescent="0.2">
      <c r="G25" s="202"/>
      <c r="H25" s="409"/>
      <c r="I25" s="410"/>
      <c r="L25" s="404"/>
      <c r="M25" s="405"/>
    </row>
    <row r="26" spans="1:13" ht="12.75" customHeight="1" x14ac:dyDescent="0.2">
      <c r="G26" s="202"/>
      <c r="H26" s="409"/>
      <c r="I26" s="410"/>
      <c r="L26" s="404"/>
      <c r="M26" s="405"/>
    </row>
    <row r="27" spans="1:13" ht="8.1" customHeight="1" x14ac:dyDescent="0.2">
      <c r="M27" s="387"/>
    </row>
    <row r="28" spans="1:13" ht="12.75" customHeight="1" x14ac:dyDescent="0.2">
      <c r="G28" s="344"/>
    </row>
    <row r="29" spans="1:13" ht="12.75" customHeight="1" x14ac:dyDescent="0.2">
      <c r="G29" s="344"/>
    </row>
  </sheetData>
  <mergeCells count="19">
    <mergeCell ref="A2:A3"/>
    <mergeCell ref="E2:F2"/>
    <mergeCell ref="B2:D2"/>
    <mergeCell ref="J20:K20"/>
    <mergeCell ref="L25:M25"/>
    <mergeCell ref="J16:K16"/>
    <mergeCell ref="J17:K17"/>
    <mergeCell ref="J18:K18"/>
    <mergeCell ref="J19:K19"/>
    <mergeCell ref="J10:K10"/>
    <mergeCell ref="L26:M26"/>
    <mergeCell ref="H22:I22"/>
    <mergeCell ref="H24:I24"/>
    <mergeCell ref="H25:I25"/>
    <mergeCell ref="H26:I26"/>
    <mergeCell ref="L22:M22"/>
    <mergeCell ref="H23:I23"/>
    <mergeCell ref="L23:M23"/>
    <mergeCell ref="L24:M2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</sheetPr>
  <dimension ref="A1:V30"/>
  <sheetViews>
    <sheetView showGridLines="0" zoomScale="160" zoomScaleNormal="160" workbookViewId="0">
      <selection activeCell="L3" sqref="L3"/>
    </sheetView>
  </sheetViews>
  <sheetFormatPr defaultColWidth="2.88671875" defaultRowHeight="12.75" customHeight="1" x14ac:dyDescent="0.2"/>
  <cols>
    <col min="1" max="1" width="5.44140625" style="65" customWidth="1"/>
    <col min="2" max="2" width="6.88671875" style="65" customWidth="1"/>
    <col min="3" max="4" width="5.77734375" style="65" customWidth="1"/>
    <col min="5" max="5" width="6.6640625" style="65" customWidth="1"/>
    <col min="6" max="6" width="6.109375" style="65" customWidth="1"/>
    <col min="7" max="7" width="6.21875" style="65" customWidth="1"/>
    <col min="8" max="10" width="4.21875" style="65" customWidth="1"/>
    <col min="11" max="12" width="4.88671875" style="65" customWidth="1"/>
    <col min="13" max="13" width="6.77734375" style="65" customWidth="1"/>
    <col min="14" max="15" width="4.88671875" style="65" customWidth="1"/>
    <col min="16" max="16" width="10.88671875" style="65" customWidth="1"/>
    <col min="17" max="18" width="4.88671875" style="65" customWidth="1"/>
    <col min="19" max="22" width="7.6640625" style="65" customWidth="1"/>
    <col min="23" max="16384" width="2.88671875" style="65"/>
  </cols>
  <sheetData>
    <row r="1" spans="1:18" s="114" customFormat="1" ht="17.100000000000001" customHeight="1" x14ac:dyDescent="0.2">
      <c r="A1" s="8" t="s">
        <v>165</v>
      </c>
    </row>
    <row r="2" spans="1:18" ht="12" customHeight="1" x14ac:dyDescent="0.2">
      <c r="G2" s="133" t="s">
        <v>95</v>
      </c>
    </row>
    <row r="3" spans="1:18" ht="27" customHeight="1" x14ac:dyDescent="0.2">
      <c r="A3" s="209"/>
      <c r="B3" s="134" t="s">
        <v>94</v>
      </c>
      <c r="C3" s="77" t="s">
        <v>93</v>
      </c>
      <c r="D3" s="77" t="s">
        <v>198</v>
      </c>
      <c r="E3" s="77" t="s">
        <v>92</v>
      </c>
      <c r="F3" s="135" t="s">
        <v>182</v>
      </c>
      <c r="G3" s="91" t="s">
        <v>299</v>
      </c>
    </row>
    <row r="4" spans="1:18" ht="13.5" customHeight="1" x14ac:dyDescent="0.2">
      <c r="A4" s="136" t="s">
        <v>324</v>
      </c>
      <c r="B4" s="130">
        <f>SUM(C4:G4,B11:E11)</f>
        <v>2357188</v>
      </c>
      <c r="C4" s="61">
        <v>143550</v>
      </c>
      <c r="D4" s="61">
        <v>328751</v>
      </c>
      <c r="E4" s="61">
        <v>1365617</v>
      </c>
      <c r="F4" s="137">
        <v>133982</v>
      </c>
      <c r="G4" s="137">
        <v>336713</v>
      </c>
    </row>
    <row r="5" spans="1:18" ht="13.5" customHeight="1" x14ac:dyDescent="0.2">
      <c r="A5" s="136">
        <v>30</v>
      </c>
      <c r="B5" s="130">
        <f>SUM(C5:G5,B12:F12)</f>
        <v>2327709</v>
      </c>
      <c r="C5" s="61">
        <v>150529</v>
      </c>
      <c r="D5" s="61">
        <v>323019</v>
      </c>
      <c r="E5" s="61">
        <v>1296922</v>
      </c>
      <c r="F5" s="137">
        <v>144150</v>
      </c>
      <c r="G5" s="137">
        <v>348739</v>
      </c>
    </row>
    <row r="6" spans="1:18" ht="13.5" customHeight="1" x14ac:dyDescent="0.2">
      <c r="A6" s="136" t="s">
        <v>284</v>
      </c>
      <c r="B6" s="130">
        <f>SUM(C6:G6,B13:F13)</f>
        <v>2336008</v>
      </c>
      <c r="C6" s="61">
        <v>142463</v>
      </c>
      <c r="D6" s="61">
        <v>303863</v>
      </c>
      <c r="E6" s="61">
        <v>1264328</v>
      </c>
      <c r="F6" s="137">
        <v>145612</v>
      </c>
      <c r="G6" s="137">
        <v>418810</v>
      </c>
    </row>
    <row r="7" spans="1:18" ht="13.5" customHeight="1" x14ac:dyDescent="0.2">
      <c r="A7" s="136">
        <v>2</v>
      </c>
      <c r="B7" s="130">
        <f>SUM(C7:G7,B13:F13)</f>
        <v>2376761</v>
      </c>
      <c r="C7" s="61">
        <v>148410</v>
      </c>
      <c r="D7" s="61">
        <v>298994</v>
      </c>
      <c r="E7" s="61">
        <v>1285570</v>
      </c>
      <c r="F7" s="137">
        <v>154788</v>
      </c>
      <c r="G7" s="137">
        <v>428067</v>
      </c>
    </row>
    <row r="8" spans="1:18" ht="13.5" customHeight="1" x14ac:dyDescent="0.2">
      <c r="A8" s="138">
        <v>3</v>
      </c>
      <c r="B8" s="395">
        <f>SUM(C8:G8,B15:F15)</f>
        <v>2338708.9</v>
      </c>
      <c r="C8" s="343">
        <v>144064</v>
      </c>
      <c r="D8" s="343">
        <v>285392.90000000002</v>
      </c>
      <c r="E8" s="343">
        <v>1235950</v>
      </c>
      <c r="F8" s="401">
        <v>161442</v>
      </c>
      <c r="G8" s="401">
        <v>452537</v>
      </c>
    </row>
    <row r="9" spans="1:18" ht="6.9" customHeight="1" x14ac:dyDescent="0.2"/>
    <row r="10" spans="1:18" ht="27" customHeight="1" x14ac:dyDescent="0.2">
      <c r="A10" s="209"/>
      <c r="B10" s="135" t="s">
        <v>180</v>
      </c>
      <c r="C10" s="135" t="s">
        <v>181</v>
      </c>
      <c r="D10" s="135" t="s">
        <v>226</v>
      </c>
      <c r="E10" s="135" t="s">
        <v>257</v>
      </c>
      <c r="F10" s="135" t="s">
        <v>267</v>
      </c>
      <c r="I10" s="190"/>
    </row>
    <row r="11" spans="1:18" ht="13.5" customHeight="1" x14ac:dyDescent="0.2">
      <c r="A11" s="136" t="s">
        <v>324</v>
      </c>
      <c r="B11" s="61">
        <v>10040</v>
      </c>
      <c r="C11" s="61">
        <v>21770</v>
      </c>
      <c r="D11" s="61">
        <v>15157</v>
      </c>
      <c r="E11" s="61">
        <v>1608</v>
      </c>
      <c r="F11" s="61" t="s">
        <v>1</v>
      </c>
      <c r="I11" s="195"/>
      <c r="O11" s="408"/>
      <c r="P11" s="408"/>
      <c r="Q11" s="408"/>
    </row>
    <row r="12" spans="1:18" ht="13.5" customHeight="1" x14ac:dyDescent="0.2">
      <c r="A12" s="136">
        <v>30</v>
      </c>
      <c r="B12" s="61">
        <v>11610</v>
      </c>
      <c r="C12" s="61">
        <v>33790</v>
      </c>
      <c r="D12" s="61">
        <v>17185</v>
      </c>
      <c r="E12" s="61">
        <v>1750</v>
      </c>
      <c r="F12" s="61">
        <v>15</v>
      </c>
      <c r="I12" s="202"/>
      <c r="O12" s="408"/>
      <c r="P12" s="408"/>
      <c r="Q12" s="408"/>
    </row>
    <row r="13" spans="1:18" ht="13.5" customHeight="1" x14ac:dyDescent="0.2">
      <c r="A13" s="136" t="s">
        <v>284</v>
      </c>
      <c r="B13" s="61">
        <v>10650</v>
      </c>
      <c r="C13" s="61">
        <v>28970</v>
      </c>
      <c r="D13" s="61">
        <v>19398</v>
      </c>
      <c r="E13" s="61">
        <v>1836</v>
      </c>
      <c r="F13" s="61">
        <v>78</v>
      </c>
      <c r="I13" s="202"/>
      <c r="O13" s="408"/>
      <c r="P13" s="408"/>
      <c r="Q13" s="408"/>
    </row>
    <row r="14" spans="1:18" ht="13.5" customHeight="1" x14ac:dyDescent="0.2">
      <c r="A14" s="136">
        <v>2</v>
      </c>
      <c r="B14" s="61">
        <v>11060</v>
      </c>
      <c r="C14" s="61">
        <v>26720</v>
      </c>
      <c r="D14" s="61">
        <v>22369</v>
      </c>
      <c r="E14" s="61">
        <v>2000</v>
      </c>
      <c r="F14" s="61">
        <v>87</v>
      </c>
      <c r="I14" s="202"/>
      <c r="O14" s="408"/>
      <c r="P14" s="408"/>
      <c r="Q14" s="408"/>
    </row>
    <row r="15" spans="1:18" ht="13.5" customHeight="1" x14ac:dyDescent="0.15">
      <c r="A15" s="138">
        <v>3</v>
      </c>
      <c r="B15" s="343">
        <v>10720</v>
      </c>
      <c r="C15" s="343">
        <v>26170</v>
      </c>
      <c r="D15" s="343">
        <v>20479</v>
      </c>
      <c r="E15" s="343">
        <v>1934</v>
      </c>
      <c r="F15" s="343">
        <v>20</v>
      </c>
      <c r="I15" s="202"/>
      <c r="Q15" s="98"/>
    </row>
    <row r="16" spans="1:18" ht="10.5" customHeight="1" x14ac:dyDescent="0.2">
      <c r="A16" s="99" t="s">
        <v>286</v>
      </c>
      <c r="I16" s="202"/>
      <c r="J16" s="411"/>
      <c r="K16" s="408"/>
      <c r="L16" s="408"/>
      <c r="R16" s="75"/>
    </row>
    <row r="17" spans="1:22" ht="10.5" customHeight="1" x14ac:dyDescent="0.2">
      <c r="A17" s="151" t="s">
        <v>268</v>
      </c>
      <c r="I17" s="202"/>
      <c r="J17" s="411"/>
      <c r="K17" s="408"/>
      <c r="L17" s="408"/>
      <c r="R17" s="75"/>
    </row>
    <row r="18" spans="1:22" ht="12" customHeight="1" x14ac:dyDescent="0.15">
      <c r="G18" s="74" t="s">
        <v>84</v>
      </c>
      <c r="I18" s="202"/>
      <c r="J18" s="411"/>
      <c r="K18" s="408"/>
      <c r="L18" s="408"/>
    </row>
    <row r="19" spans="1:22" ht="12.75" customHeight="1" x14ac:dyDescent="0.2">
      <c r="I19" s="202"/>
      <c r="J19" s="411"/>
      <c r="K19" s="408"/>
      <c r="L19" s="408"/>
      <c r="R19" s="412"/>
      <c r="S19" s="413"/>
    </row>
    <row r="20" spans="1:22" ht="6.9" customHeight="1" x14ac:dyDescent="0.2">
      <c r="R20" s="412"/>
      <c r="S20" s="413"/>
    </row>
    <row r="21" spans="1:22" ht="17.100000000000001" customHeight="1" x14ac:dyDescent="0.2">
      <c r="R21" s="202"/>
      <c r="S21" s="414"/>
    </row>
    <row r="22" spans="1:22" ht="6.9" customHeight="1" x14ac:dyDescent="0.2">
      <c r="R22" s="202"/>
      <c r="S22" s="414"/>
      <c r="V22" s="396"/>
    </row>
    <row r="23" spans="1:22" ht="12.75" customHeight="1" x14ac:dyDescent="0.2">
      <c r="R23" s="202"/>
      <c r="S23" s="414"/>
      <c r="T23" s="235"/>
      <c r="U23" s="235"/>
      <c r="V23" s="235"/>
    </row>
    <row r="24" spans="1:22" ht="12.75" customHeight="1" x14ac:dyDescent="0.2">
      <c r="R24" s="202"/>
      <c r="S24" s="414"/>
      <c r="T24" s="235"/>
      <c r="U24" s="235"/>
      <c r="V24" s="235"/>
    </row>
    <row r="25" spans="1:22" ht="12.75" customHeight="1" x14ac:dyDescent="0.2">
      <c r="R25" s="202"/>
      <c r="S25" s="414"/>
      <c r="T25" s="415"/>
      <c r="U25" s="415"/>
      <c r="V25" s="415"/>
    </row>
    <row r="26" spans="1:22" ht="12.75" customHeight="1" x14ac:dyDescent="0.2">
      <c r="T26" s="415"/>
      <c r="U26" s="415"/>
      <c r="V26" s="415"/>
    </row>
    <row r="27" spans="1:22" ht="12.75" customHeight="1" x14ac:dyDescent="0.2">
      <c r="T27" s="415"/>
      <c r="U27" s="415"/>
      <c r="V27" s="415"/>
    </row>
    <row r="28" spans="1:22" ht="12.75" customHeight="1" x14ac:dyDescent="0.2">
      <c r="T28" s="415"/>
      <c r="U28" s="415"/>
      <c r="V28" s="415"/>
    </row>
    <row r="29" spans="1:22" ht="12.75" customHeight="1" x14ac:dyDescent="0.2">
      <c r="T29" s="415"/>
      <c r="U29" s="415"/>
      <c r="V29" s="415"/>
    </row>
    <row r="30" spans="1:22" ht="6.9" customHeight="1" x14ac:dyDescent="0.15">
      <c r="V30" s="98"/>
    </row>
  </sheetData>
  <mergeCells count="5">
    <mergeCell ref="V23:V24"/>
    <mergeCell ref="R19:R20"/>
    <mergeCell ref="S19:S20"/>
    <mergeCell ref="T23:T24"/>
    <mergeCell ref="U23:U2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</sheetPr>
  <dimension ref="A1:N35"/>
  <sheetViews>
    <sheetView showGridLines="0" zoomScale="145" zoomScaleNormal="145" workbookViewId="0">
      <selection activeCell="I3" sqref="I3"/>
    </sheetView>
  </sheetViews>
  <sheetFormatPr defaultColWidth="2.88671875" defaultRowHeight="12.75" customHeight="1" x14ac:dyDescent="0.2"/>
  <cols>
    <col min="1" max="1" width="7.88671875" style="65" customWidth="1"/>
    <col min="2" max="6" width="5.77734375" style="65" customWidth="1"/>
    <col min="7" max="7" width="6.21875" style="65" customWidth="1"/>
    <col min="8" max="8" width="6.33203125" style="65" customWidth="1"/>
    <col min="9" max="14" width="6.109375" style="65" customWidth="1"/>
    <col min="15" max="16384" width="2.88671875" style="65"/>
  </cols>
  <sheetData>
    <row r="1" spans="1:14" s="114" customFormat="1" ht="17.100000000000001" customHeight="1" x14ac:dyDescent="0.2">
      <c r="A1" s="89" t="s">
        <v>109</v>
      </c>
      <c r="B1" s="90"/>
      <c r="C1" s="90"/>
      <c r="D1" s="90"/>
      <c r="E1" s="90"/>
      <c r="F1" s="90"/>
      <c r="G1" s="90"/>
      <c r="H1" s="90"/>
      <c r="I1" s="90"/>
      <c r="J1" s="90"/>
    </row>
    <row r="2" spans="1:14" ht="12" customHeight="1" x14ac:dyDescent="0.2">
      <c r="A2" s="127"/>
      <c r="B2" s="128"/>
      <c r="C2" s="128"/>
      <c r="D2" s="128"/>
      <c r="E2" s="128"/>
      <c r="F2" s="128"/>
      <c r="G2" s="210" t="s">
        <v>327</v>
      </c>
      <c r="H2" s="128"/>
      <c r="I2" s="128"/>
      <c r="J2" s="128"/>
    </row>
    <row r="3" spans="1:14" ht="21.9" customHeight="1" x14ac:dyDescent="0.2">
      <c r="A3" s="139"/>
      <c r="B3" s="206" t="s">
        <v>108</v>
      </c>
      <c r="C3" s="207" t="s">
        <v>107</v>
      </c>
      <c r="D3" s="214" t="s">
        <v>158</v>
      </c>
      <c r="E3" s="201" t="s">
        <v>159</v>
      </c>
      <c r="F3" s="135" t="s">
        <v>106</v>
      </c>
      <c r="H3" s="128"/>
      <c r="I3" s="128"/>
      <c r="J3" s="128"/>
    </row>
    <row r="4" spans="1:14" ht="15" customHeight="1" x14ac:dyDescent="0.2">
      <c r="A4" s="203" t="s">
        <v>99</v>
      </c>
      <c r="B4" s="416">
        <v>10940</v>
      </c>
      <c r="C4" s="417">
        <v>10430</v>
      </c>
      <c r="D4" s="418">
        <v>4862</v>
      </c>
      <c r="E4" s="417">
        <v>6558</v>
      </c>
      <c r="F4" s="417">
        <v>16905</v>
      </c>
      <c r="H4" s="128"/>
      <c r="I4" s="128"/>
      <c r="J4" s="128"/>
    </row>
    <row r="5" spans="1:14" ht="15" customHeight="1" x14ac:dyDescent="0.2">
      <c r="A5" s="203" t="s">
        <v>199</v>
      </c>
      <c r="B5" s="416">
        <v>10594</v>
      </c>
      <c r="C5" s="417">
        <v>9211</v>
      </c>
      <c r="D5" s="418">
        <v>4287</v>
      </c>
      <c r="E5" s="417">
        <v>5768</v>
      </c>
      <c r="F5" s="417">
        <v>11694</v>
      </c>
      <c r="H5" s="128"/>
      <c r="I5" s="128"/>
      <c r="J5" s="128"/>
    </row>
    <row r="6" spans="1:14" ht="15" customHeight="1" x14ac:dyDescent="0.2">
      <c r="A6" s="203" t="s">
        <v>198</v>
      </c>
      <c r="B6" s="416">
        <v>46341.85</v>
      </c>
      <c r="C6" s="417">
        <v>44463.45</v>
      </c>
      <c r="D6" s="418">
        <v>20488.95</v>
      </c>
      <c r="E6" s="417">
        <v>29416.6</v>
      </c>
      <c r="F6" s="417">
        <v>51475.55</v>
      </c>
      <c r="H6" s="128"/>
      <c r="I6" s="128"/>
      <c r="J6" s="128"/>
    </row>
    <row r="7" spans="1:14" ht="15" customHeight="1" x14ac:dyDescent="0.2">
      <c r="A7" s="203" t="s">
        <v>98</v>
      </c>
      <c r="B7" s="416">
        <v>198127</v>
      </c>
      <c r="C7" s="417">
        <v>155045</v>
      </c>
      <c r="D7" s="418">
        <v>55200</v>
      </c>
      <c r="E7" s="417">
        <v>161567</v>
      </c>
      <c r="F7" s="417">
        <v>212607</v>
      </c>
      <c r="H7" s="128"/>
      <c r="I7" s="128"/>
      <c r="J7" s="128"/>
    </row>
    <row r="8" spans="1:14" ht="15" customHeight="1" x14ac:dyDescent="0.2">
      <c r="A8" s="203" t="s">
        <v>97</v>
      </c>
      <c r="B8" s="416">
        <v>23910</v>
      </c>
      <c r="C8" s="417">
        <v>20710</v>
      </c>
      <c r="D8" s="418">
        <v>10020</v>
      </c>
      <c r="E8" s="417">
        <v>13362</v>
      </c>
      <c r="F8" s="417">
        <v>34302</v>
      </c>
      <c r="H8" s="128"/>
      <c r="I8" s="128"/>
      <c r="J8" s="128"/>
    </row>
    <row r="9" spans="1:14" ht="15" customHeight="1" x14ac:dyDescent="0.2">
      <c r="A9" s="140" t="s">
        <v>217</v>
      </c>
      <c r="B9" s="416">
        <v>66820</v>
      </c>
      <c r="C9" s="417">
        <v>51070</v>
      </c>
      <c r="D9" s="418">
        <v>32480</v>
      </c>
      <c r="E9" s="417">
        <v>46870</v>
      </c>
      <c r="F9" s="417">
        <v>50017</v>
      </c>
      <c r="H9" s="128"/>
      <c r="I9" s="128"/>
      <c r="J9" s="128"/>
    </row>
    <row r="10" spans="1:14" ht="15" customHeight="1" x14ac:dyDescent="0.2">
      <c r="A10" s="141" t="s">
        <v>96</v>
      </c>
      <c r="B10" s="152">
        <f>SUM(B4:B9)</f>
        <v>356732.85</v>
      </c>
      <c r="C10" s="152">
        <f t="shared" ref="C10:F10" si="0">SUM(C4:C9)</f>
        <v>290929.45</v>
      </c>
      <c r="D10" s="152">
        <f t="shared" si="0"/>
        <v>127337.95</v>
      </c>
      <c r="E10" s="152">
        <f t="shared" si="0"/>
        <v>263541.59999999998</v>
      </c>
      <c r="F10" s="152">
        <f t="shared" si="0"/>
        <v>377000.55</v>
      </c>
      <c r="H10" s="128"/>
      <c r="I10" s="128"/>
      <c r="J10" s="128"/>
    </row>
    <row r="11" spans="1:14" ht="3.75" customHeight="1" x14ac:dyDescent="0.15">
      <c r="A11" s="109"/>
      <c r="B11" s="93"/>
      <c r="C11" s="93"/>
      <c r="D11" s="93"/>
      <c r="E11" s="93"/>
      <c r="F11" s="93"/>
      <c r="G11" s="98"/>
    </row>
    <row r="12" spans="1:14" ht="21.9" customHeight="1" x14ac:dyDescent="0.2">
      <c r="A12" s="139"/>
      <c r="B12" s="135" t="s">
        <v>105</v>
      </c>
      <c r="C12" s="206" t="s">
        <v>104</v>
      </c>
      <c r="D12" s="207" t="s">
        <v>103</v>
      </c>
      <c r="E12" s="214" t="s">
        <v>102</v>
      </c>
      <c r="F12" s="201" t="s">
        <v>157</v>
      </c>
      <c r="G12" s="142" t="s">
        <v>100</v>
      </c>
      <c r="H12" s="186"/>
      <c r="I12" s="187"/>
      <c r="J12" s="182"/>
      <c r="K12" s="182"/>
      <c r="L12" s="182"/>
      <c r="M12" s="182"/>
      <c r="N12" s="182"/>
    </row>
    <row r="13" spans="1:14" ht="15" customHeight="1" x14ac:dyDescent="0.2">
      <c r="A13" s="203" t="s">
        <v>99</v>
      </c>
      <c r="B13" s="418">
        <v>3398</v>
      </c>
      <c r="C13" s="416">
        <v>6292</v>
      </c>
      <c r="D13" s="417">
        <v>9868</v>
      </c>
      <c r="E13" s="418">
        <v>11052</v>
      </c>
      <c r="F13" s="417" t="s">
        <v>162</v>
      </c>
      <c r="G13" s="153">
        <f>SUM(B4:F4,B13:E13)</f>
        <v>80305</v>
      </c>
      <c r="H13" s="181"/>
      <c r="I13" s="188"/>
      <c r="J13" s="189"/>
      <c r="K13" s="402"/>
      <c r="L13" s="189"/>
      <c r="M13" s="402"/>
      <c r="N13" s="189"/>
    </row>
    <row r="14" spans="1:14" ht="15" customHeight="1" x14ac:dyDescent="0.2">
      <c r="A14" s="203" t="s">
        <v>199</v>
      </c>
      <c r="B14" s="418">
        <v>2769</v>
      </c>
      <c r="C14" s="416">
        <v>4700</v>
      </c>
      <c r="D14" s="417">
        <v>7262</v>
      </c>
      <c r="E14" s="418">
        <v>7474</v>
      </c>
      <c r="F14" s="417" t="s">
        <v>162</v>
      </c>
      <c r="G14" s="153">
        <f>SUM(B5:F5,B14:E14)</f>
        <v>63759</v>
      </c>
      <c r="H14" s="202"/>
      <c r="I14" s="403"/>
      <c r="J14" s="189"/>
      <c r="K14" s="403"/>
      <c r="L14" s="189"/>
      <c r="M14" s="403"/>
      <c r="N14" s="189"/>
    </row>
    <row r="15" spans="1:14" ht="15" customHeight="1" x14ac:dyDescent="0.2">
      <c r="A15" s="203" t="s">
        <v>198</v>
      </c>
      <c r="B15" s="418">
        <v>9804.4500000000007</v>
      </c>
      <c r="C15" s="416">
        <v>15932.4</v>
      </c>
      <c r="D15" s="417">
        <v>31564.1</v>
      </c>
      <c r="E15" s="418">
        <v>35905.550000000003</v>
      </c>
      <c r="F15" s="417" t="s">
        <v>162</v>
      </c>
      <c r="G15" s="153">
        <f>SUM(B6:F6,B15:E15)</f>
        <v>285392.89999999997</v>
      </c>
      <c r="H15" s="202"/>
      <c r="I15" s="403"/>
      <c r="J15" s="189"/>
      <c r="K15" s="403"/>
      <c r="L15" s="189"/>
      <c r="M15" s="403"/>
      <c r="N15" s="189"/>
    </row>
    <row r="16" spans="1:14" ht="15" customHeight="1" x14ac:dyDescent="0.2">
      <c r="A16" s="203" t="s">
        <v>98</v>
      </c>
      <c r="B16" s="418">
        <v>88767</v>
      </c>
      <c r="C16" s="416">
        <v>97450</v>
      </c>
      <c r="D16" s="417">
        <v>144977</v>
      </c>
      <c r="E16" s="418">
        <v>122210</v>
      </c>
      <c r="F16" s="417" t="s">
        <v>162</v>
      </c>
      <c r="G16" s="153">
        <f>SUM(B7:F7,B16:E16)</f>
        <v>1235950</v>
      </c>
      <c r="H16" s="202"/>
      <c r="I16" s="403"/>
      <c r="J16" s="189"/>
      <c r="K16" s="403"/>
      <c r="L16" s="189"/>
      <c r="M16" s="403"/>
      <c r="N16" s="189"/>
    </row>
    <row r="17" spans="1:14" ht="15" customHeight="1" x14ac:dyDescent="0.2">
      <c r="A17" s="203" t="s">
        <v>97</v>
      </c>
      <c r="B17" s="418">
        <v>6420</v>
      </c>
      <c r="C17" s="416">
        <v>14560</v>
      </c>
      <c r="D17" s="417">
        <v>18348</v>
      </c>
      <c r="E17" s="418">
        <v>19810</v>
      </c>
      <c r="F17" s="417" t="s">
        <v>162</v>
      </c>
      <c r="G17" s="153">
        <f>SUM(B8:F8,B17:E17)</f>
        <v>161442</v>
      </c>
      <c r="H17" s="202"/>
      <c r="I17" s="403"/>
      <c r="J17" s="189"/>
      <c r="K17" s="403"/>
      <c r="L17" s="189"/>
      <c r="M17" s="403"/>
      <c r="N17" s="189"/>
    </row>
    <row r="18" spans="1:14" ht="15" customHeight="1" x14ac:dyDescent="0.2">
      <c r="A18" s="140" t="s">
        <v>217</v>
      </c>
      <c r="B18" s="418">
        <v>26680</v>
      </c>
      <c r="C18" s="416">
        <v>25390</v>
      </c>
      <c r="D18" s="417">
        <v>51810</v>
      </c>
      <c r="E18" s="418">
        <v>53090</v>
      </c>
      <c r="F18" s="417">
        <v>48310</v>
      </c>
      <c r="G18" s="153">
        <f>SUM(B9:F9,B18:F18)</f>
        <v>452537</v>
      </c>
      <c r="H18" s="172"/>
      <c r="I18" s="172"/>
      <c r="J18" s="172"/>
      <c r="K18" s="172"/>
      <c r="L18" s="172"/>
      <c r="M18" s="172"/>
      <c r="N18" s="172"/>
    </row>
    <row r="19" spans="1:14" ht="15" customHeight="1" x14ac:dyDescent="0.2">
      <c r="A19" s="143" t="s">
        <v>183</v>
      </c>
      <c r="B19" s="417" t="s">
        <v>1</v>
      </c>
      <c r="C19" s="417" t="s">
        <v>1</v>
      </c>
      <c r="D19" s="417" t="s">
        <v>1</v>
      </c>
      <c r="E19" s="417" t="s">
        <v>1</v>
      </c>
      <c r="F19" s="417">
        <v>10720</v>
      </c>
      <c r="G19" s="153">
        <f>F19</f>
        <v>10720</v>
      </c>
      <c r="H19" s="172"/>
      <c r="I19" s="172"/>
      <c r="J19" s="172"/>
      <c r="K19" s="172"/>
      <c r="L19" s="172"/>
      <c r="M19" s="172"/>
      <c r="N19" s="172"/>
    </row>
    <row r="20" spans="1:14" ht="15" customHeight="1" x14ac:dyDescent="0.2">
      <c r="A20" s="144" t="s">
        <v>184</v>
      </c>
      <c r="B20" s="417" t="s">
        <v>1</v>
      </c>
      <c r="C20" s="417" t="s">
        <v>1</v>
      </c>
      <c r="D20" s="417" t="s">
        <v>1</v>
      </c>
      <c r="E20" s="417" t="s">
        <v>1</v>
      </c>
      <c r="F20" s="417">
        <v>26170</v>
      </c>
      <c r="G20" s="153">
        <f>F20</f>
        <v>26170</v>
      </c>
      <c r="H20" s="172"/>
      <c r="I20" s="172"/>
      <c r="J20" s="172"/>
      <c r="K20" s="172"/>
      <c r="L20" s="172"/>
      <c r="M20" s="172"/>
      <c r="N20" s="172"/>
    </row>
    <row r="21" spans="1:14" ht="15" customHeight="1" x14ac:dyDescent="0.2">
      <c r="A21" s="145" t="s">
        <v>226</v>
      </c>
      <c r="B21" s="417" t="s">
        <v>1</v>
      </c>
      <c r="C21" s="417" t="s">
        <v>1</v>
      </c>
      <c r="D21" s="417" t="s">
        <v>1</v>
      </c>
      <c r="E21" s="417" t="s">
        <v>1</v>
      </c>
      <c r="F21" s="417">
        <v>20479</v>
      </c>
      <c r="G21" s="153">
        <f t="shared" ref="G21:G23" si="1">F21</f>
        <v>20479</v>
      </c>
      <c r="H21" s="172"/>
      <c r="I21" s="172"/>
      <c r="J21" s="172"/>
      <c r="K21" s="172"/>
      <c r="L21" s="172"/>
      <c r="M21" s="172"/>
      <c r="N21" s="172"/>
    </row>
    <row r="22" spans="1:14" ht="15" customHeight="1" x14ac:dyDescent="0.2">
      <c r="A22" s="145" t="s">
        <v>257</v>
      </c>
      <c r="B22" s="417" t="s">
        <v>1</v>
      </c>
      <c r="C22" s="417" t="s">
        <v>1</v>
      </c>
      <c r="D22" s="417" t="s">
        <v>1</v>
      </c>
      <c r="E22" s="417" t="s">
        <v>1</v>
      </c>
      <c r="F22" s="417">
        <v>1934</v>
      </c>
      <c r="G22" s="153">
        <f t="shared" si="1"/>
        <v>1934</v>
      </c>
      <c r="H22" s="172"/>
      <c r="I22" s="172"/>
      <c r="J22" s="172"/>
      <c r="K22" s="172"/>
      <c r="L22" s="172"/>
      <c r="M22" s="172"/>
      <c r="N22" s="172"/>
    </row>
    <row r="23" spans="1:14" ht="15" customHeight="1" x14ac:dyDescent="0.2">
      <c r="A23" s="145" t="s">
        <v>269</v>
      </c>
      <c r="B23" s="417" t="s">
        <v>1</v>
      </c>
      <c r="C23" s="417" t="s">
        <v>1</v>
      </c>
      <c r="D23" s="417" t="s">
        <v>1</v>
      </c>
      <c r="E23" s="417" t="s">
        <v>1</v>
      </c>
      <c r="F23" s="417">
        <v>20.2</v>
      </c>
      <c r="G23" s="153">
        <f t="shared" si="1"/>
        <v>20.2</v>
      </c>
      <c r="H23" s="172"/>
      <c r="I23" s="172"/>
      <c r="J23" s="172"/>
      <c r="K23" s="172"/>
      <c r="L23" s="172"/>
      <c r="M23" s="172"/>
      <c r="N23" s="172"/>
    </row>
    <row r="24" spans="1:14" ht="15" customHeight="1" x14ac:dyDescent="0.2">
      <c r="A24" s="141" t="s">
        <v>96</v>
      </c>
      <c r="B24" s="152">
        <f>SUM(B13:B23)</f>
        <v>137838.45000000001</v>
      </c>
      <c r="C24" s="152">
        <f>SUM(C13:C23)</f>
        <v>164324.4</v>
      </c>
      <c r="D24" s="152">
        <f>SUM(D13:D23)</f>
        <v>263829.09999999998</v>
      </c>
      <c r="E24" s="152">
        <f>SUM(E13:E23)</f>
        <v>249541.55</v>
      </c>
      <c r="F24" s="152">
        <f>SUM(F18:F23)</f>
        <v>107633.2</v>
      </c>
      <c r="G24" s="152">
        <f>SUM(G13:G23)</f>
        <v>2338709.1</v>
      </c>
      <c r="H24" s="406"/>
      <c r="I24" s="172"/>
      <c r="J24" s="172"/>
      <c r="K24" s="172"/>
      <c r="L24" s="172"/>
      <c r="M24" s="172"/>
      <c r="N24" s="172"/>
    </row>
    <row r="25" spans="1:14" ht="12" customHeight="1" x14ac:dyDescent="0.15">
      <c r="A25" s="419" t="s">
        <v>270</v>
      </c>
      <c r="B25" s="419"/>
      <c r="C25" s="419"/>
      <c r="D25" s="419"/>
      <c r="E25" s="419"/>
      <c r="F25" s="419"/>
      <c r="G25" s="420"/>
      <c r="H25" s="172"/>
      <c r="I25" s="172"/>
      <c r="J25" s="172"/>
      <c r="K25" s="172"/>
      <c r="L25" s="172"/>
      <c r="M25" s="172"/>
      <c r="N25" s="407"/>
    </row>
    <row r="26" spans="1:14" ht="10.5" customHeight="1" x14ac:dyDescent="0.15">
      <c r="A26" s="421" t="s">
        <v>279</v>
      </c>
      <c r="B26" s="422"/>
      <c r="C26" s="422"/>
      <c r="D26" s="422"/>
      <c r="E26" s="422"/>
      <c r="H26" s="89"/>
      <c r="I26" s="172"/>
      <c r="J26" s="172"/>
      <c r="K26" s="172"/>
      <c r="L26" s="172"/>
      <c r="M26" s="172"/>
      <c r="N26" s="407"/>
    </row>
    <row r="27" spans="1:14" ht="10.5" customHeight="1" x14ac:dyDescent="0.15">
      <c r="A27" s="101" t="s">
        <v>280</v>
      </c>
      <c r="G27" s="74" t="s">
        <v>218</v>
      </c>
      <c r="H27" s="89"/>
      <c r="I27" s="172"/>
      <c r="J27" s="172"/>
      <c r="K27" s="172"/>
      <c r="L27" s="172"/>
      <c r="M27" s="172"/>
      <c r="N27" s="407"/>
    </row>
    <row r="28" spans="1:14" ht="12.75" customHeight="1" x14ac:dyDescent="0.15">
      <c r="A28" s="97"/>
      <c r="H28" s="408"/>
      <c r="I28" s="404"/>
      <c r="J28" s="404"/>
      <c r="K28" s="404"/>
      <c r="L28" s="404"/>
      <c r="M28" s="404"/>
      <c r="N28" s="404"/>
    </row>
    <row r="29" spans="1:14" ht="12.75" customHeight="1" x14ac:dyDescent="0.2">
      <c r="A29" s="387"/>
      <c r="H29" s="202"/>
      <c r="I29" s="409"/>
      <c r="J29" s="410"/>
      <c r="K29" s="404"/>
      <c r="L29" s="405"/>
      <c r="M29" s="404"/>
      <c r="N29" s="405"/>
    </row>
    <row r="30" spans="1:14" ht="12.75" customHeight="1" x14ac:dyDescent="0.2">
      <c r="H30" s="202"/>
      <c r="I30" s="409"/>
      <c r="J30" s="410"/>
      <c r="K30" s="404"/>
      <c r="L30" s="405"/>
      <c r="M30" s="404"/>
      <c r="N30" s="405"/>
    </row>
    <row r="31" spans="1:14" ht="12.75" customHeight="1" x14ac:dyDescent="0.2">
      <c r="H31" s="202"/>
      <c r="I31" s="409"/>
      <c r="J31" s="410"/>
      <c r="K31" s="404"/>
      <c r="L31" s="405"/>
      <c r="M31" s="404"/>
      <c r="N31" s="405"/>
    </row>
    <row r="32" spans="1:14" ht="12.75" customHeight="1" x14ac:dyDescent="0.2">
      <c r="H32" s="202"/>
      <c r="I32" s="409"/>
      <c r="J32" s="410"/>
      <c r="K32" s="404"/>
      <c r="L32" s="405"/>
      <c r="M32" s="404"/>
      <c r="N32" s="405"/>
    </row>
    <row r="33" spans="8:14" ht="8.1" customHeight="1" x14ac:dyDescent="0.2">
      <c r="H33" s="172"/>
      <c r="I33" s="172"/>
      <c r="J33" s="172"/>
      <c r="K33" s="172"/>
      <c r="L33" s="172"/>
      <c r="M33" s="172"/>
      <c r="N33" s="423"/>
    </row>
    <row r="34" spans="8:14" ht="12.75" customHeight="1" x14ac:dyDescent="0.2">
      <c r="H34" s="414"/>
      <c r="I34" s="172"/>
      <c r="J34" s="172"/>
      <c r="K34" s="172"/>
      <c r="L34" s="172"/>
      <c r="M34" s="172"/>
      <c r="N34" s="172"/>
    </row>
    <row r="35" spans="8:14" ht="12.75" customHeight="1" x14ac:dyDescent="0.2">
      <c r="H35" s="414"/>
      <c r="I35" s="172"/>
      <c r="J35" s="172"/>
      <c r="K35" s="172"/>
      <c r="L35" s="172"/>
      <c r="M35" s="172"/>
      <c r="N35" s="172"/>
    </row>
  </sheetData>
  <mergeCells count="16">
    <mergeCell ref="A25:F25"/>
    <mergeCell ref="K32:L32"/>
    <mergeCell ref="M30:N30"/>
    <mergeCell ref="M31:N31"/>
    <mergeCell ref="M32:N32"/>
    <mergeCell ref="I28:J28"/>
    <mergeCell ref="K28:L28"/>
    <mergeCell ref="M28:N28"/>
    <mergeCell ref="I29:J29"/>
    <mergeCell ref="M29:N29"/>
    <mergeCell ref="K29:L29"/>
    <mergeCell ref="I30:J30"/>
    <mergeCell ref="I31:J31"/>
    <mergeCell ref="I32:J32"/>
    <mergeCell ref="K30:L30"/>
    <mergeCell ref="K31:L31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</sheetPr>
  <dimension ref="A1:N101"/>
  <sheetViews>
    <sheetView showGridLines="0" zoomScale="160" zoomScaleNormal="160" zoomScaleSheetLayoutView="166" workbookViewId="0">
      <selection activeCell="E13" sqref="E13"/>
    </sheetView>
  </sheetViews>
  <sheetFormatPr defaultColWidth="2.88671875" defaultRowHeight="12.75" customHeight="1" x14ac:dyDescent="0.2"/>
  <cols>
    <col min="1" max="1" width="14.6640625" style="28" customWidth="1"/>
    <col min="2" max="2" width="28.21875" style="28" customWidth="1"/>
    <col min="3" max="6" width="6" style="28" customWidth="1"/>
    <col min="7" max="14" width="3.33203125" style="28" customWidth="1"/>
    <col min="15" max="16384" width="2.88671875" style="28"/>
  </cols>
  <sheetData>
    <row r="1" spans="1:14" ht="17.100000000000001" customHeight="1" x14ac:dyDescent="0.2">
      <c r="A1" s="8" t="s">
        <v>122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17.100000000000001" customHeight="1" x14ac:dyDescent="0.2">
      <c r="A2" s="52" t="s">
        <v>191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s="35" customFormat="1" ht="12" customHeight="1" x14ac:dyDescent="0.2">
      <c r="B3" s="3" t="s">
        <v>328</v>
      </c>
      <c r="C3" s="42"/>
      <c r="D3" s="42"/>
      <c r="E3" s="42"/>
      <c r="G3" s="42"/>
      <c r="H3" s="42"/>
      <c r="I3" s="42"/>
      <c r="J3" s="42"/>
      <c r="K3" s="42"/>
      <c r="L3" s="42"/>
      <c r="M3" s="42"/>
    </row>
    <row r="4" spans="1:14" s="35" customFormat="1" ht="17.850000000000001" customHeight="1" x14ac:dyDescent="0.2">
      <c r="A4" s="12" t="s">
        <v>24</v>
      </c>
      <c r="B4" s="41" t="s">
        <v>121</v>
      </c>
      <c r="C4" s="40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35" customFormat="1" ht="17.850000000000001" customHeight="1" x14ac:dyDescent="0.2">
      <c r="A5" s="149" t="s">
        <v>23</v>
      </c>
      <c r="B5" s="37" t="s">
        <v>271</v>
      </c>
      <c r="C5" s="36"/>
      <c r="D5" s="5"/>
      <c r="E5" s="5"/>
      <c r="F5" s="5"/>
      <c r="G5" s="38"/>
      <c r="H5" s="38"/>
      <c r="I5" s="38"/>
      <c r="J5" s="38"/>
      <c r="K5" s="38"/>
      <c r="L5" s="38"/>
      <c r="M5" s="38"/>
      <c r="N5" s="38"/>
    </row>
    <row r="6" spans="1:14" s="35" customFormat="1" ht="17.850000000000001" customHeight="1" x14ac:dyDescent="0.2">
      <c r="A6" s="311" t="s">
        <v>120</v>
      </c>
      <c r="B6" s="313"/>
      <c r="C6" s="36"/>
      <c r="D6" s="5"/>
      <c r="E6" s="5"/>
      <c r="F6" s="5"/>
      <c r="G6" s="5"/>
      <c r="H6" s="5"/>
      <c r="I6" s="5"/>
      <c r="J6" s="5"/>
      <c r="K6" s="11"/>
      <c r="L6" s="11"/>
      <c r="M6" s="11"/>
      <c r="N6" s="10"/>
    </row>
    <row r="7" spans="1:14" s="35" customFormat="1" ht="17.850000000000001" customHeight="1" x14ac:dyDescent="0.2">
      <c r="A7" s="149" t="s">
        <v>110</v>
      </c>
      <c r="B7" s="179" t="s">
        <v>272</v>
      </c>
      <c r="C7" s="180"/>
      <c r="D7" s="175"/>
      <c r="E7" s="175"/>
      <c r="F7" s="175"/>
      <c r="G7" s="175"/>
      <c r="H7" s="175"/>
      <c r="I7" s="175"/>
      <c r="J7" s="175"/>
      <c r="K7" s="11"/>
      <c r="L7" s="11"/>
      <c r="M7" s="11"/>
      <c r="N7" s="10"/>
    </row>
    <row r="8" spans="1:14" s="35" customFormat="1" ht="17.850000000000001" customHeight="1" x14ac:dyDescent="0.2">
      <c r="A8" s="149" t="s">
        <v>185</v>
      </c>
      <c r="B8" s="179" t="s">
        <v>274</v>
      </c>
      <c r="C8" s="180"/>
      <c r="D8" s="175"/>
      <c r="E8" s="175"/>
      <c r="F8" s="175"/>
      <c r="G8" s="175"/>
      <c r="H8" s="175"/>
      <c r="I8" s="175"/>
      <c r="J8" s="175"/>
      <c r="K8" s="11"/>
      <c r="L8" s="11"/>
      <c r="M8" s="11"/>
      <c r="N8" s="10"/>
    </row>
    <row r="9" spans="1:14" s="35" customFormat="1" ht="17.850000000000001" customHeight="1" x14ac:dyDescent="0.2">
      <c r="A9" s="149" t="s">
        <v>118</v>
      </c>
      <c r="B9" s="179" t="s">
        <v>275</v>
      </c>
      <c r="C9" s="180"/>
      <c r="D9" s="175"/>
      <c r="E9" s="175"/>
      <c r="F9" s="175"/>
      <c r="G9" s="175"/>
      <c r="H9" s="175"/>
      <c r="I9" s="175"/>
      <c r="J9" s="175"/>
      <c r="K9" s="11"/>
      <c r="L9" s="11"/>
      <c r="M9" s="11"/>
      <c r="N9" s="10"/>
    </row>
    <row r="10" spans="1:14" s="9" customFormat="1" ht="17.850000000000001" customHeight="1" x14ac:dyDescent="0.15">
      <c r="A10" s="149" t="s">
        <v>112</v>
      </c>
      <c r="B10" s="183" t="s">
        <v>273</v>
      </c>
      <c r="C10" s="184"/>
      <c r="D10" s="184"/>
      <c r="E10" s="184"/>
      <c r="F10" s="185"/>
      <c r="G10" s="184"/>
      <c r="H10" s="184"/>
      <c r="I10" s="184"/>
      <c r="J10" s="184"/>
      <c r="K10" s="33"/>
      <c r="L10" s="33"/>
      <c r="M10" s="33"/>
    </row>
    <row r="11" spans="1:14" s="9" customFormat="1" ht="17.850000000000001" customHeight="1" x14ac:dyDescent="0.15">
      <c r="A11" s="311" t="s">
        <v>119</v>
      </c>
      <c r="B11" s="312"/>
      <c r="C11" s="185"/>
      <c r="D11" s="185"/>
      <c r="E11" s="185"/>
      <c r="F11" s="185"/>
      <c r="G11" s="185"/>
      <c r="H11" s="185"/>
      <c r="I11" s="185"/>
      <c r="J11" s="185"/>
    </row>
    <row r="12" spans="1:14" s="9" customFormat="1" ht="17.850000000000001" customHeight="1" x14ac:dyDescent="0.15">
      <c r="A12" s="51" t="s">
        <v>110</v>
      </c>
      <c r="B12" s="183" t="s">
        <v>186</v>
      </c>
      <c r="C12" s="184"/>
      <c r="D12" s="184"/>
      <c r="E12" s="184"/>
      <c r="F12" s="184"/>
      <c r="G12" s="184"/>
      <c r="H12" s="184"/>
      <c r="I12" s="184"/>
      <c r="J12" s="184"/>
      <c r="K12" s="33"/>
      <c r="L12" s="33"/>
      <c r="M12" s="33"/>
    </row>
    <row r="13" spans="1:14" s="9" customFormat="1" ht="17.850000000000001" customHeight="1" x14ac:dyDescent="0.15">
      <c r="A13" s="51" t="s">
        <v>185</v>
      </c>
      <c r="B13" s="183" t="s">
        <v>309</v>
      </c>
      <c r="C13" s="184"/>
      <c r="D13" s="184"/>
      <c r="E13" s="184"/>
      <c r="F13" s="184"/>
      <c r="G13" s="184"/>
      <c r="H13" s="184"/>
      <c r="I13" s="184"/>
      <c r="J13" s="184"/>
      <c r="K13" s="33"/>
      <c r="L13" s="33"/>
      <c r="M13" s="33"/>
    </row>
    <row r="14" spans="1:14" s="9" customFormat="1" ht="17.850000000000001" customHeight="1" x14ac:dyDescent="0.15">
      <c r="A14" s="12" t="s">
        <v>118</v>
      </c>
      <c r="B14" s="34" t="s">
        <v>117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4" s="29" customFormat="1" ht="17.850000000000001" customHeight="1" x14ac:dyDescent="0.15">
      <c r="A15" s="20" t="s">
        <v>112</v>
      </c>
      <c r="B15" s="32" t="s">
        <v>116</v>
      </c>
    </row>
    <row r="16" spans="1:14" s="29" customFormat="1" ht="12" customHeight="1" x14ac:dyDescent="0.15">
      <c r="B16" s="2" t="s">
        <v>179</v>
      </c>
    </row>
    <row r="17" spans="1:2" s="29" customFormat="1" ht="6.9" customHeight="1" x14ac:dyDescent="0.15">
      <c r="B17" s="2"/>
    </row>
    <row r="18" spans="1:2" s="29" customFormat="1" ht="17.100000000000001" customHeight="1" x14ac:dyDescent="0.15">
      <c r="A18" s="16" t="s">
        <v>115</v>
      </c>
    </row>
    <row r="19" spans="1:2" s="29" customFormat="1" ht="12" customHeight="1" x14ac:dyDescent="0.15">
      <c r="B19" s="27" t="s">
        <v>328</v>
      </c>
    </row>
    <row r="20" spans="1:2" s="29" customFormat="1" ht="17.25" customHeight="1" x14ac:dyDescent="0.15">
      <c r="A20" s="12" t="s">
        <v>24</v>
      </c>
      <c r="B20" s="31" t="s">
        <v>114</v>
      </c>
    </row>
    <row r="21" spans="1:2" s="29" customFormat="1" ht="17.25" customHeight="1" x14ac:dyDescent="0.15">
      <c r="A21" s="12" t="s">
        <v>23</v>
      </c>
      <c r="B21" s="31" t="s">
        <v>113</v>
      </c>
    </row>
    <row r="22" spans="1:2" s="29" customFormat="1" ht="17.25" customHeight="1" x14ac:dyDescent="0.15">
      <c r="A22" s="12" t="s">
        <v>112</v>
      </c>
      <c r="B22" s="31" t="s">
        <v>111</v>
      </c>
    </row>
    <row r="23" spans="1:2" s="29" customFormat="1" ht="17.25" customHeight="1" x14ac:dyDescent="0.15">
      <c r="A23" s="12" t="s">
        <v>110</v>
      </c>
      <c r="B23" s="30" t="s">
        <v>187</v>
      </c>
    </row>
    <row r="24" spans="1:2" s="29" customFormat="1" ht="12" customHeight="1" x14ac:dyDescent="0.15">
      <c r="B24" s="2" t="s">
        <v>179</v>
      </c>
    </row>
    <row r="25" spans="1:2" s="29" customFormat="1" ht="12.75" customHeight="1" x14ac:dyDescent="0.15"/>
    <row r="26" spans="1:2" s="29" customFormat="1" ht="12.75" customHeight="1" x14ac:dyDescent="0.15"/>
    <row r="27" spans="1:2" s="29" customFormat="1" ht="12.75" customHeight="1" x14ac:dyDescent="0.15"/>
    <row r="28" spans="1:2" s="29" customFormat="1" ht="12.75" customHeight="1" x14ac:dyDescent="0.15"/>
    <row r="29" spans="1:2" s="29" customFormat="1" ht="12.75" customHeight="1" x14ac:dyDescent="0.15"/>
    <row r="30" spans="1:2" s="29" customFormat="1" ht="12.75" customHeight="1" x14ac:dyDescent="0.15"/>
    <row r="31" spans="1:2" s="29" customFormat="1" ht="12.75" customHeight="1" x14ac:dyDescent="0.15"/>
    <row r="32" spans="1:2" s="29" customFormat="1" ht="12.75" customHeight="1" x14ac:dyDescent="0.15"/>
    <row r="33" s="29" customFormat="1" ht="12.75" customHeight="1" x14ac:dyDescent="0.15"/>
    <row r="34" s="29" customFormat="1" ht="12.75" customHeight="1" x14ac:dyDescent="0.15"/>
    <row r="35" s="29" customFormat="1" ht="12.75" customHeight="1" x14ac:dyDescent="0.15"/>
    <row r="36" s="29" customFormat="1" ht="12.75" customHeight="1" x14ac:dyDescent="0.15"/>
    <row r="37" s="29" customFormat="1" ht="12.75" customHeight="1" x14ac:dyDescent="0.15"/>
    <row r="38" s="29" customFormat="1" ht="12.75" customHeight="1" x14ac:dyDescent="0.15"/>
    <row r="39" s="29" customFormat="1" ht="12.75" customHeight="1" x14ac:dyDescent="0.15"/>
    <row r="40" s="29" customFormat="1" ht="12.75" customHeight="1" x14ac:dyDescent="0.15"/>
    <row r="41" s="29" customFormat="1" ht="12.75" customHeight="1" x14ac:dyDescent="0.15"/>
    <row r="42" s="29" customFormat="1" ht="12.75" customHeight="1" x14ac:dyDescent="0.15"/>
    <row r="43" s="29" customFormat="1" ht="12.75" customHeight="1" x14ac:dyDescent="0.15"/>
    <row r="44" s="29" customFormat="1" ht="12.75" customHeight="1" x14ac:dyDescent="0.15"/>
    <row r="45" s="29" customFormat="1" ht="12.75" customHeight="1" x14ac:dyDescent="0.15"/>
    <row r="46" s="29" customFormat="1" ht="12.75" customHeight="1" x14ac:dyDescent="0.15"/>
    <row r="47" s="29" customFormat="1" ht="12.75" customHeight="1" x14ac:dyDescent="0.15"/>
    <row r="48" s="29" customFormat="1" ht="12.75" customHeight="1" x14ac:dyDescent="0.15"/>
    <row r="49" s="29" customFormat="1" ht="12.75" customHeight="1" x14ac:dyDescent="0.15"/>
    <row r="50" s="29" customFormat="1" ht="12.75" customHeight="1" x14ac:dyDescent="0.15"/>
    <row r="51" s="29" customFormat="1" ht="12.75" customHeight="1" x14ac:dyDescent="0.15"/>
    <row r="52" s="29" customFormat="1" ht="12.75" customHeight="1" x14ac:dyDescent="0.15"/>
    <row r="53" s="29" customFormat="1" ht="12.75" customHeight="1" x14ac:dyDescent="0.15"/>
    <row r="54" s="29" customFormat="1" ht="12.75" customHeight="1" x14ac:dyDescent="0.15"/>
    <row r="55" s="29" customFormat="1" ht="12.75" customHeight="1" x14ac:dyDescent="0.15"/>
    <row r="56" s="29" customFormat="1" ht="12.75" customHeight="1" x14ac:dyDescent="0.15"/>
    <row r="57" s="29" customFormat="1" ht="12.75" customHeight="1" x14ac:dyDescent="0.15"/>
    <row r="58" s="29" customFormat="1" ht="12.75" customHeight="1" x14ac:dyDescent="0.15"/>
    <row r="59" s="29" customFormat="1" ht="12.75" customHeight="1" x14ac:dyDescent="0.15"/>
    <row r="60" s="29" customFormat="1" ht="12.75" customHeight="1" x14ac:dyDescent="0.15"/>
    <row r="61" s="29" customFormat="1" ht="12.75" customHeight="1" x14ac:dyDescent="0.15"/>
    <row r="62" s="29" customFormat="1" ht="12.75" customHeight="1" x14ac:dyDescent="0.15"/>
    <row r="63" s="29" customFormat="1" ht="12.75" customHeight="1" x14ac:dyDescent="0.15"/>
    <row r="64" s="29" customFormat="1" ht="12.75" customHeight="1" x14ac:dyDescent="0.15"/>
    <row r="65" s="29" customFormat="1" ht="12.75" customHeight="1" x14ac:dyDescent="0.15"/>
    <row r="66" s="29" customFormat="1" ht="12.75" customHeight="1" x14ac:dyDescent="0.15"/>
    <row r="67" s="29" customFormat="1" ht="12.75" customHeight="1" x14ac:dyDescent="0.15"/>
    <row r="68" s="29" customFormat="1" ht="12.75" customHeight="1" x14ac:dyDescent="0.15"/>
    <row r="69" s="29" customFormat="1" ht="12.75" customHeight="1" x14ac:dyDescent="0.15"/>
    <row r="70" s="29" customFormat="1" ht="12.75" customHeight="1" x14ac:dyDescent="0.15"/>
    <row r="71" s="29" customFormat="1" ht="12.75" customHeight="1" x14ac:dyDescent="0.15"/>
    <row r="72" s="29" customFormat="1" ht="12.75" customHeight="1" x14ac:dyDescent="0.15"/>
    <row r="73" s="29" customFormat="1" ht="12.75" customHeight="1" x14ac:dyDescent="0.15"/>
    <row r="74" s="29" customFormat="1" ht="12.75" customHeight="1" x14ac:dyDescent="0.15"/>
    <row r="75" s="29" customFormat="1" ht="12.75" customHeight="1" x14ac:dyDescent="0.15"/>
    <row r="76" s="29" customFormat="1" ht="12.75" customHeight="1" x14ac:dyDescent="0.15"/>
    <row r="77" s="29" customFormat="1" ht="12.75" customHeight="1" x14ac:dyDescent="0.15"/>
    <row r="78" s="29" customFormat="1" ht="12.75" customHeight="1" x14ac:dyDescent="0.15"/>
    <row r="79" s="29" customFormat="1" ht="12.75" customHeight="1" x14ac:dyDescent="0.15"/>
    <row r="80" s="29" customFormat="1" ht="12.75" customHeight="1" x14ac:dyDescent="0.15"/>
    <row r="81" s="29" customFormat="1" ht="12.75" customHeight="1" x14ac:dyDescent="0.15"/>
    <row r="82" s="29" customFormat="1" ht="12.75" customHeight="1" x14ac:dyDescent="0.15"/>
    <row r="83" s="29" customFormat="1" ht="12.75" customHeight="1" x14ac:dyDescent="0.15"/>
    <row r="84" s="29" customFormat="1" ht="12.75" customHeight="1" x14ac:dyDescent="0.15"/>
    <row r="85" s="29" customFormat="1" ht="12.75" customHeight="1" x14ac:dyDescent="0.15"/>
    <row r="86" s="29" customFormat="1" ht="12.75" customHeight="1" x14ac:dyDescent="0.15"/>
    <row r="87" s="29" customFormat="1" ht="12.75" customHeight="1" x14ac:dyDescent="0.15"/>
    <row r="88" s="29" customFormat="1" ht="12.75" customHeight="1" x14ac:dyDescent="0.15"/>
    <row r="89" s="29" customFormat="1" ht="12.75" customHeight="1" x14ac:dyDescent="0.15"/>
    <row r="90" s="29" customFormat="1" ht="12.75" customHeight="1" x14ac:dyDescent="0.15"/>
    <row r="91" s="29" customFormat="1" ht="12.75" customHeight="1" x14ac:dyDescent="0.15"/>
    <row r="92" s="29" customFormat="1" ht="12.75" customHeight="1" x14ac:dyDescent="0.15"/>
    <row r="93" s="29" customFormat="1" ht="12.75" customHeight="1" x14ac:dyDescent="0.15"/>
    <row r="94" s="29" customFormat="1" ht="12.75" customHeight="1" x14ac:dyDescent="0.15"/>
    <row r="95" s="29" customFormat="1" ht="12.75" customHeight="1" x14ac:dyDescent="0.15"/>
    <row r="96" s="29" customFormat="1" ht="12.75" customHeight="1" x14ac:dyDescent="0.15"/>
    <row r="97" s="29" customFormat="1" ht="12.75" customHeight="1" x14ac:dyDescent="0.15"/>
    <row r="98" s="29" customFormat="1" ht="12.75" customHeight="1" x14ac:dyDescent="0.15"/>
    <row r="99" s="29" customFormat="1" ht="12.75" customHeight="1" x14ac:dyDescent="0.15"/>
    <row r="100" s="29" customFormat="1" ht="12.75" customHeight="1" x14ac:dyDescent="0.15"/>
    <row r="101" s="29" customFormat="1" ht="12.75" customHeight="1" x14ac:dyDescent="0.15"/>
  </sheetData>
  <mergeCells count="2">
    <mergeCell ref="A11:B11"/>
    <mergeCell ref="A6:B6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</sheetPr>
  <dimension ref="A1:N19"/>
  <sheetViews>
    <sheetView showGridLines="0" zoomScale="160" zoomScaleNormal="160" workbookViewId="0">
      <selection activeCell="G3" sqref="G3"/>
    </sheetView>
  </sheetViews>
  <sheetFormatPr defaultColWidth="2.88671875" defaultRowHeight="12.75" customHeight="1" x14ac:dyDescent="0.2"/>
  <cols>
    <col min="1" max="1" width="5.88671875" style="65" customWidth="1"/>
    <col min="2" max="4" width="12.21875" style="65" customWidth="1"/>
    <col min="5" max="5" width="4.6640625" style="65" customWidth="1"/>
    <col min="6" max="7" width="4.21875" style="65" customWidth="1"/>
    <col min="8" max="8" width="4.33203125" style="65" customWidth="1"/>
    <col min="9" max="9" width="4.21875" style="65" customWidth="1"/>
    <col min="10" max="10" width="4.33203125" style="65" customWidth="1"/>
    <col min="11" max="11" width="4.21875" style="65" customWidth="1"/>
    <col min="12" max="13" width="2.88671875" style="65" customWidth="1"/>
    <col min="14" max="14" width="6.6640625" style="65" customWidth="1"/>
    <col min="15" max="16384" width="2.88671875" style="65"/>
  </cols>
  <sheetData>
    <row r="1" spans="1:14" ht="16.5" customHeight="1" x14ac:dyDescent="0.2">
      <c r="A1" s="89" t="s">
        <v>192</v>
      </c>
    </row>
    <row r="2" spans="1:14" ht="11.25" customHeight="1" x14ac:dyDescent="0.2">
      <c r="B2" s="128"/>
      <c r="C2" s="128"/>
      <c r="D2" s="133" t="s">
        <v>204</v>
      </c>
      <c r="E2" s="128"/>
      <c r="F2" s="128"/>
      <c r="G2" s="128"/>
    </row>
    <row r="3" spans="1:14" ht="14.25" customHeight="1" x14ac:dyDescent="0.2">
      <c r="A3" s="50" t="s">
        <v>169</v>
      </c>
      <c r="B3" s="94" t="s">
        <v>129</v>
      </c>
      <c r="C3" s="204" t="s">
        <v>206</v>
      </c>
      <c r="D3" s="104" t="s">
        <v>128</v>
      </c>
      <c r="E3" s="128"/>
      <c r="F3" s="128"/>
      <c r="G3" s="128"/>
    </row>
    <row r="4" spans="1:14" ht="15.75" customHeight="1" x14ac:dyDescent="0.2">
      <c r="A4" s="105" t="s">
        <v>324</v>
      </c>
      <c r="B4" s="146">
        <v>3315</v>
      </c>
      <c r="C4" s="61">
        <v>252</v>
      </c>
      <c r="D4" s="61">
        <v>2845</v>
      </c>
      <c r="E4" s="128"/>
      <c r="F4" s="128"/>
      <c r="G4" s="128"/>
      <c r="H4" s="424"/>
    </row>
    <row r="5" spans="1:14" ht="15.75" customHeight="1" x14ac:dyDescent="0.2">
      <c r="A5" s="105">
        <v>30</v>
      </c>
      <c r="B5" s="146">
        <v>3262</v>
      </c>
      <c r="C5" s="61">
        <v>227</v>
      </c>
      <c r="D5" s="61">
        <v>2810</v>
      </c>
      <c r="E5" s="128"/>
      <c r="F5" s="128"/>
      <c r="G5" s="128"/>
    </row>
    <row r="6" spans="1:14" ht="15.75" customHeight="1" x14ac:dyDescent="0.2">
      <c r="A6" s="105" t="s">
        <v>284</v>
      </c>
      <c r="B6" s="146">
        <v>3217</v>
      </c>
      <c r="C6" s="61">
        <v>235</v>
      </c>
      <c r="D6" s="61">
        <v>2697</v>
      </c>
      <c r="E6" s="128"/>
      <c r="F6" s="128"/>
      <c r="G6" s="128"/>
    </row>
    <row r="7" spans="1:14" ht="15.75" customHeight="1" x14ac:dyDescent="0.2">
      <c r="A7" s="105">
        <v>2</v>
      </c>
      <c r="B7" s="146">
        <v>3191</v>
      </c>
      <c r="C7" s="61">
        <v>248</v>
      </c>
      <c r="D7" s="61">
        <v>2646</v>
      </c>
      <c r="E7" s="128"/>
      <c r="F7" s="128"/>
      <c r="G7" s="128"/>
    </row>
    <row r="8" spans="1:14" ht="15.75" customHeight="1" x14ac:dyDescent="0.2">
      <c r="A8" s="108">
        <v>3</v>
      </c>
      <c r="B8" s="425">
        <v>3150</v>
      </c>
      <c r="C8" s="343">
        <v>255</v>
      </c>
      <c r="D8" s="343">
        <v>2648</v>
      </c>
      <c r="E8" s="128"/>
      <c r="F8" s="128"/>
      <c r="G8" s="128"/>
    </row>
    <row r="9" spans="1:14" ht="12" customHeight="1" x14ac:dyDescent="0.15">
      <c r="A9" s="109"/>
      <c r="B9" s="93"/>
      <c r="C9" s="93"/>
      <c r="D9" s="74" t="s">
        <v>84</v>
      </c>
    </row>
    <row r="10" spans="1:14" ht="12.75" customHeight="1" x14ac:dyDescent="0.15">
      <c r="A10" s="109"/>
      <c r="B10" s="93"/>
      <c r="C10" s="93"/>
      <c r="D10" s="93"/>
    </row>
    <row r="11" spans="1:14" ht="16.5" customHeight="1" x14ac:dyDescent="0.15">
      <c r="A11" s="109"/>
      <c r="B11" s="93"/>
      <c r="C11" s="93"/>
      <c r="D11" s="93"/>
      <c r="E11" s="8" t="s">
        <v>193</v>
      </c>
    </row>
    <row r="12" spans="1:14" ht="11.25" customHeight="1" x14ac:dyDescent="0.15">
      <c r="A12" s="109"/>
      <c r="B12" s="93"/>
      <c r="C12" s="93"/>
      <c r="D12" s="93"/>
      <c r="N12" s="133" t="s">
        <v>205</v>
      </c>
    </row>
    <row r="13" spans="1:14" ht="29.25" customHeight="1" x14ac:dyDescent="0.2">
      <c r="A13" s="186"/>
      <c r="B13" s="181"/>
      <c r="C13" s="182"/>
      <c r="D13" s="182"/>
      <c r="E13" s="154"/>
      <c r="F13" s="155" t="s">
        <v>127</v>
      </c>
      <c r="G13" s="129" t="s">
        <v>126</v>
      </c>
      <c r="H13" s="129" t="s">
        <v>200</v>
      </c>
      <c r="I13" s="129" t="s">
        <v>125</v>
      </c>
      <c r="J13" s="129" t="s">
        <v>124</v>
      </c>
      <c r="K13" s="129" t="s">
        <v>123</v>
      </c>
      <c r="L13" s="314" t="s">
        <v>229</v>
      </c>
      <c r="M13" s="315"/>
      <c r="N13" s="129" t="s">
        <v>207</v>
      </c>
    </row>
    <row r="14" spans="1:14" ht="15.75" customHeight="1" x14ac:dyDescent="0.2">
      <c r="A14" s="202"/>
      <c r="B14" s="403"/>
      <c r="C14" s="189"/>
      <c r="D14" s="403"/>
      <c r="E14" s="77" t="s">
        <v>284</v>
      </c>
      <c r="F14" s="426">
        <v>20</v>
      </c>
      <c r="G14" s="426">
        <v>56</v>
      </c>
      <c r="H14" s="426">
        <v>10</v>
      </c>
      <c r="I14" s="426">
        <v>12</v>
      </c>
      <c r="J14" s="426">
        <v>978</v>
      </c>
      <c r="K14" s="426">
        <v>109</v>
      </c>
      <c r="L14" s="427">
        <v>137</v>
      </c>
      <c r="M14" s="428"/>
      <c r="N14" s="426">
        <v>958</v>
      </c>
    </row>
    <row r="15" spans="1:14" ht="15.75" customHeight="1" x14ac:dyDescent="0.2">
      <c r="A15" s="202"/>
      <c r="B15" s="403"/>
      <c r="C15" s="189"/>
      <c r="D15" s="403"/>
      <c r="E15" s="77">
        <v>2</v>
      </c>
      <c r="F15" s="426">
        <v>38</v>
      </c>
      <c r="G15" s="426">
        <v>52</v>
      </c>
      <c r="H15" s="426">
        <v>9</v>
      </c>
      <c r="I15" s="426">
        <v>4</v>
      </c>
      <c r="J15" s="426">
        <v>1076</v>
      </c>
      <c r="K15" s="426">
        <v>87</v>
      </c>
      <c r="L15" s="427">
        <v>226</v>
      </c>
      <c r="M15" s="428"/>
      <c r="N15" s="426">
        <v>1341</v>
      </c>
    </row>
    <row r="16" spans="1:14" ht="15.75" customHeight="1" x14ac:dyDescent="0.2">
      <c r="A16" s="202"/>
      <c r="B16" s="403"/>
      <c r="C16" s="189"/>
      <c r="D16" s="403"/>
      <c r="E16" s="77">
        <v>3</v>
      </c>
      <c r="F16" s="426">
        <v>28</v>
      </c>
      <c r="G16" s="426">
        <v>56</v>
      </c>
      <c r="H16" s="426">
        <v>9</v>
      </c>
      <c r="I16" s="426">
        <v>11</v>
      </c>
      <c r="J16" s="426">
        <v>893</v>
      </c>
      <c r="K16" s="426">
        <v>80</v>
      </c>
      <c r="L16" s="427">
        <v>112</v>
      </c>
      <c r="M16" s="428"/>
      <c r="N16" s="426">
        <v>1778</v>
      </c>
    </row>
    <row r="17" spans="1:14" ht="12" customHeight="1" x14ac:dyDescent="0.2">
      <c r="A17" s="386"/>
      <c r="E17" s="316" t="s">
        <v>166</v>
      </c>
      <c r="F17" s="317"/>
      <c r="G17" s="317"/>
      <c r="H17" s="317"/>
      <c r="I17" s="317"/>
      <c r="J17" s="317"/>
      <c r="K17" s="317"/>
      <c r="L17" s="317"/>
      <c r="M17" s="74"/>
      <c r="N17" s="74" t="s">
        <v>84</v>
      </c>
    </row>
    <row r="18" spans="1:14" ht="12" customHeight="1" x14ac:dyDescent="0.2">
      <c r="A18" s="386"/>
      <c r="E18" s="429"/>
      <c r="F18" s="430"/>
      <c r="G18" s="430"/>
      <c r="H18" s="430"/>
      <c r="I18" s="430"/>
      <c r="J18" s="430"/>
      <c r="K18" s="430"/>
      <c r="L18" s="430"/>
    </row>
    <row r="19" spans="1:14" ht="12.75" customHeight="1" x14ac:dyDescent="0.2">
      <c r="A19" s="387"/>
    </row>
  </sheetData>
  <mergeCells count="6">
    <mergeCell ref="E18:L18"/>
    <mergeCell ref="L13:M13"/>
    <mergeCell ref="E17:L17"/>
    <mergeCell ref="L16:M16"/>
    <mergeCell ref="L14:M14"/>
    <mergeCell ref="L15:M15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</sheetPr>
  <dimension ref="A1:O26"/>
  <sheetViews>
    <sheetView showGridLines="0" zoomScale="160" zoomScaleNormal="160" workbookViewId="0">
      <selection activeCell="P5" sqref="P5"/>
    </sheetView>
  </sheetViews>
  <sheetFormatPr defaultColWidth="2.88671875" defaultRowHeight="12.75" customHeight="1" x14ac:dyDescent="0.2"/>
  <cols>
    <col min="1" max="1" width="3.88671875" style="65" customWidth="1"/>
    <col min="2" max="2" width="1" style="65" customWidth="1"/>
    <col min="3" max="3" width="1.88671875" style="65" customWidth="1"/>
    <col min="4" max="15" width="3" style="65" customWidth="1"/>
    <col min="16" max="16384" width="2.88671875" style="65"/>
  </cols>
  <sheetData>
    <row r="1" spans="1:15" s="56" customFormat="1" ht="17.100000000000001" customHeight="1" x14ac:dyDescent="0.2">
      <c r="A1" s="8" t="s">
        <v>312</v>
      </c>
      <c r="B1" s="6"/>
      <c r="C1" s="6"/>
      <c r="D1" s="6"/>
      <c r="E1" s="6"/>
      <c r="F1" s="6"/>
      <c r="G1" s="6"/>
      <c r="H1" s="6"/>
      <c r="I1" s="6"/>
      <c r="J1" s="6"/>
      <c r="K1" s="6"/>
      <c r="L1" s="156"/>
      <c r="M1" s="156"/>
      <c r="N1" s="156"/>
      <c r="O1" s="156"/>
    </row>
    <row r="2" spans="1:15" s="56" customFormat="1" ht="12" customHeight="1" x14ac:dyDescent="0.2">
      <c r="A2" s="57"/>
      <c r="B2" s="4"/>
      <c r="C2" s="4"/>
      <c r="D2" s="4"/>
      <c r="E2" s="4"/>
      <c r="F2" s="4"/>
      <c r="G2" s="4"/>
      <c r="H2" s="4"/>
      <c r="I2" s="4"/>
      <c r="J2" s="4"/>
      <c r="K2" s="4"/>
      <c r="L2" s="157"/>
      <c r="M2" s="157"/>
      <c r="N2" s="157"/>
      <c r="O2" s="44" t="s">
        <v>329</v>
      </c>
    </row>
    <row r="3" spans="1:15" s="56" customFormat="1" ht="12.75" customHeight="1" x14ac:dyDescent="0.2">
      <c r="A3" s="158"/>
      <c r="B3" s="158"/>
      <c r="C3" s="158"/>
      <c r="D3" s="158"/>
      <c r="E3" s="158"/>
      <c r="F3" s="158"/>
      <c r="G3" s="158"/>
      <c r="H3" s="158"/>
      <c r="I3" s="159"/>
      <c r="J3" s="159"/>
      <c r="K3" s="159"/>
      <c r="L3" s="159"/>
      <c r="M3" s="159"/>
      <c r="N3" s="158"/>
      <c r="O3" s="158"/>
    </row>
    <row r="4" spans="1:15" s="56" customFormat="1" ht="27.75" customHeight="1" x14ac:dyDescent="0.2">
      <c r="A4" s="158"/>
      <c r="B4" s="158"/>
      <c r="C4" s="158"/>
      <c r="D4" s="158"/>
      <c r="E4" s="158"/>
      <c r="F4" s="158"/>
      <c r="G4" s="158"/>
      <c r="H4" s="158"/>
      <c r="I4" s="160"/>
      <c r="J4" s="160"/>
      <c r="K4" s="161"/>
      <c r="L4" s="161"/>
      <c r="M4" s="161"/>
      <c r="N4" s="162"/>
      <c r="O4" s="162"/>
    </row>
    <row r="5" spans="1:15" s="56" customFormat="1" ht="27.75" customHeight="1" x14ac:dyDescent="0.2">
      <c r="A5" s="158"/>
      <c r="B5" s="158"/>
      <c r="C5" s="158"/>
      <c r="D5" s="158"/>
      <c r="E5" s="158"/>
      <c r="F5" s="158"/>
      <c r="G5" s="158"/>
      <c r="H5" s="158"/>
      <c r="I5" s="160"/>
      <c r="J5" s="160"/>
      <c r="K5" s="161"/>
      <c r="L5" s="161"/>
      <c r="M5" s="161"/>
      <c r="N5" s="163"/>
      <c r="O5" s="162"/>
    </row>
    <row r="6" spans="1:15" s="56" customFormat="1" ht="27.75" customHeight="1" x14ac:dyDescent="0.2">
      <c r="A6" s="158"/>
      <c r="B6" s="158"/>
      <c r="C6" s="158"/>
      <c r="D6" s="164"/>
      <c r="E6" s="158"/>
      <c r="F6" s="158"/>
      <c r="G6" s="158"/>
      <c r="H6" s="158"/>
      <c r="I6" s="160"/>
      <c r="J6" s="160"/>
      <c r="K6" s="161"/>
      <c r="L6" s="161"/>
      <c r="M6" s="161"/>
      <c r="N6" s="163"/>
      <c r="O6" s="162"/>
    </row>
    <row r="7" spans="1:15" s="56" customFormat="1" ht="27.75" customHeight="1" x14ac:dyDescent="0.2">
      <c r="A7" s="158"/>
      <c r="B7" s="158"/>
      <c r="C7" s="158"/>
      <c r="D7" s="158"/>
      <c r="E7" s="158"/>
      <c r="F7" s="158"/>
      <c r="G7" s="158"/>
      <c r="H7" s="158"/>
      <c r="I7" s="160"/>
      <c r="J7" s="160"/>
      <c r="K7" s="161"/>
      <c r="L7" s="161"/>
      <c r="M7" s="161"/>
      <c r="N7" s="162"/>
      <c r="O7" s="162"/>
    </row>
    <row r="8" spans="1:15" s="56" customFormat="1" ht="27.75" customHeight="1" x14ac:dyDescent="0.2">
      <c r="A8" s="158"/>
      <c r="B8" s="158"/>
      <c r="C8" s="158"/>
      <c r="D8" s="158"/>
      <c r="E8" s="158"/>
      <c r="F8" s="158"/>
      <c r="G8" s="158"/>
      <c r="H8" s="158"/>
      <c r="I8" s="160"/>
      <c r="J8" s="160"/>
      <c r="K8" s="161"/>
      <c r="L8" s="161"/>
      <c r="M8" s="161"/>
      <c r="N8" s="163"/>
      <c r="O8" s="162"/>
    </row>
    <row r="9" spans="1:15" s="56" customFormat="1" ht="27.75" customHeight="1" x14ac:dyDescent="0.2">
      <c r="A9" s="158"/>
      <c r="B9" s="158"/>
      <c r="C9" s="158"/>
      <c r="D9" s="158"/>
      <c r="E9" s="158"/>
      <c r="F9" s="158"/>
      <c r="G9" s="158"/>
      <c r="H9" s="158"/>
      <c r="I9" s="160"/>
      <c r="J9" s="160"/>
      <c r="K9" s="161"/>
      <c r="L9" s="161"/>
      <c r="M9" s="161"/>
      <c r="N9" s="165"/>
      <c r="O9" s="165"/>
    </row>
    <row r="10" spans="1:15" s="56" customFormat="1" ht="12" customHeight="1" x14ac:dyDescent="0.2">
      <c r="A10" s="165"/>
      <c r="B10" s="166"/>
      <c r="C10" s="166"/>
      <c r="D10" s="166"/>
      <c r="E10" s="160"/>
      <c r="F10" s="160"/>
      <c r="G10" s="160"/>
      <c r="H10" s="160"/>
      <c r="I10" s="161"/>
      <c r="J10" s="161"/>
      <c r="K10" s="167"/>
      <c r="L10" s="168"/>
      <c r="M10" s="168"/>
      <c r="N10" s="168"/>
      <c r="O10" s="168"/>
    </row>
    <row r="11" spans="1:15" s="56" customFormat="1" ht="21" customHeight="1" x14ac:dyDescent="0.2">
      <c r="A11" s="165"/>
      <c r="B11" s="169"/>
      <c r="C11" s="169"/>
      <c r="D11" s="166"/>
      <c r="E11" s="160"/>
      <c r="F11" s="160"/>
      <c r="G11" s="160"/>
      <c r="H11" s="160"/>
      <c r="I11" s="161"/>
      <c r="J11" s="161"/>
      <c r="K11" s="167"/>
      <c r="L11" s="168"/>
      <c r="M11" s="168"/>
      <c r="N11" s="168"/>
      <c r="O11" s="168"/>
    </row>
    <row r="12" spans="1:15" s="56" customFormat="1" ht="21.75" customHeight="1" x14ac:dyDescent="0.2">
      <c r="A12" s="322" t="s">
        <v>134</v>
      </c>
      <c r="B12" s="323"/>
      <c r="C12" s="324"/>
      <c r="D12" s="170">
        <v>4</v>
      </c>
      <c r="E12" s="170">
        <v>5</v>
      </c>
      <c r="F12" s="170">
        <v>6</v>
      </c>
      <c r="G12" s="170">
        <v>7</v>
      </c>
      <c r="H12" s="170">
        <v>8</v>
      </c>
      <c r="I12" s="170">
        <v>9</v>
      </c>
      <c r="J12" s="170">
        <v>10</v>
      </c>
      <c r="K12" s="170">
        <v>11</v>
      </c>
      <c r="L12" s="170">
        <v>12</v>
      </c>
      <c r="M12" s="170">
        <v>1</v>
      </c>
      <c r="N12" s="170">
        <v>2</v>
      </c>
      <c r="O12" s="170">
        <v>3</v>
      </c>
    </row>
    <row r="13" spans="1:15" s="56" customFormat="1" ht="25.5" customHeight="1" x14ac:dyDescent="0.2">
      <c r="A13" s="318" t="s">
        <v>133</v>
      </c>
      <c r="B13" s="319"/>
      <c r="C13" s="325"/>
      <c r="D13" s="431">
        <v>8.0000000000000002E-3</v>
      </c>
      <c r="E13" s="431">
        <v>8.0000000000000002E-3</v>
      </c>
      <c r="F13" s="431">
        <v>7.0000000000000001E-3</v>
      </c>
      <c r="G13" s="431">
        <v>8.0000000000000002E-3</v>
      </c>
      <c r="H13" s="431">
        <v>8.0000000000000002E-3</v>
      </c>
      <c r="I13" s="431">
        <v>8.9999999999999993E-3</v>
      </c>
      <c r="J13" s="431">
        <v>0.01</v>
      </c>
      <c r="K13" s="431">
        <v>1.4999999999999999E-2</v>
      </c>
      <c r="L13" s="431">
        <v>1.9E-2</v>
      </c>
      <c r="M13" s="431">
        <v>1.4E-2</v>
      </c>
      <c r="N13" s="431">
        <v>1.2999999999999999E-2</v>
      </c>
      <c r="O13" s="431">
        <v>1.4E-2</v>
      </c>
    </row>
    <row r="14" spans="1:15" s="56" customFormat="1" ht="25.5" customHeight="1" x14ac:dyDescent="0.2">
      <c r="A14" s="318" t="s">
        <v>132</v>
      </c>
      <c r="B14" s="326"/>
      <c r="C14" s="320"/>
      <c r="D14" s="431">
        <v>1E-3</v>
      </c>
      <c r="E14" s="431">
        <v>1E-3</v>
      </c>
      <c r="F14" s="431">
        <v>1E-3</v>
      </c>
      <c r="G14" s="431">
        <v>2E-3</v>
      </c>
      <c r="H14" s="431">
        <v>2E-3</v>
      </c>
      <c r="I14" s="431">
        <v>1E-3</v>
      </c>
      <c r="J14" s="431">
        <v>1E-3</v>
      </c>
      <c r="K14" s="431">
        <v>3.0000000000000001E-3</v>
      </c>
      <c r="L14" s="431">
        <v>5.0000000000000001E-3</v>
      </c>
      <c r="M14" s="431">
        <v>2E-3</v>
      </c>
      <c r="N14" s="431">
        <v>2E-3</v>
      </c>
      <c r="O14" s="431">
        <v>2E-3</v>
      </c>
    </row>
    <row r="15" spans="1:15" s="56" customFormat="1" ht="25.5" customHeight="1" x14ac:dyDescent="0.2">
      <c r="A15" s="318" t="s">
        <v>131</v>
      </c>
      <c r="B15" s="326"/>
      <c r="C15" s="321"/>
      <c r="D15" s="431">
        <v>8.0000000000000002E-3</v>
      </c>
      <c r="E15" s="431">
        <v>7.0000000000000001E-3</v>
      </c>
      <c r="F15" s="431">
        <v>7.0000000000000001E-3</v>
      </c>
      <c r="G15" s="431">
        <v>7.0000000000000001E-3</v>
      </c>
      <c r="H15" s="431">
        <v>6.0000000000000001E-3</v>
      </c>
      <c r="I15" s="431">
        <v>8.0000000000000002E-3</v>
      </c>
      <c r="J15" s="431">
        <v>8.0000000000000002E-3</v>
      </c>
      <c r="K15" s="431">
        <v>1.2E-2</v>
      </c>
      <c r="L15" s="431">
        <v>1.4E-2</v>
      </c>
      <c r="M15" s="431">
        <v>1.0999999999999999E-2</v>
      </c>
      <c r="N15" s="431">
        <v>1.0999999999999999E-2</v>
      </c>
      <c r="O15" s="431">
        <v>1.2E-2</v>
      </c>
    </row>
    <row r="16" spans="1:15" s="56" customFormat="1" ht="25.5" customHeight="1" x14ac:dyDescent="0.2">
      <c r="A16" s="318" t="s">
        <v>130</v>
      </c>
      <c r="B16" s="319"/>
      <c r="C16" s="320"/>
      <c r="D16" s="431">
        <v>5.1999999999999998E-2</v>
      </c>
      <c r="E16" s="431">
        <v>5.0999999999999997E-2</v>
      </c>
      <c r="F16" s="431">
        <v>5.5E-2</v>
      </c>
      <c r="G16" s="431">
        <v>4.2000000000000003E-2</v>
      </c>
      <c r="H16" s="431">
        <v>3.5000000000000003E-2</v>
      </c>
      <c r="I16" s="431">
        <v>4.2999999999999997E-2</v>
      </c>
      <c r="J16" s="431">
        <v>4.2000000000000003E-2</v>
      </c>
      <c r="K16" s="431">
        <v>3.9E-2</v>
      </c>
      <c r="L16" s="431">
        <v>3.1E-2</v>
      </c>
      <c r="M16" s="431">
        <v>3.6999999999999998E-2</v>
      </c>
      <c r="N16" s="431">
        <v>4.2000000000000003E-2</v>
      </c>
      <c r="O16" s="431">
        <v>4.8000000000000001E-2</v>
      </c>
    </row>
    <row r="17" spans="1:15" s="56" customFormat="1" ht="25.5" customHeight="1" x14ac:dyDescent="0.2">
      <c r="A17" s="318" t="s">
        <v>160</v>
      </c>
      <c r="B17" s="319"/>
      <c r="C17" s="321"/>
      <c r="D17" s="431">
        <v>1.6E-2</v>
      </c>
      <c r="E17" s="431">
        <v>1.6E-2</v>
      </c>
      <c r="F17" s="431">
        <v>1.4999999999999999E-2</v>
      </c>
      <c r="G17" s="431">
        <v>1.4999999999999999E-2</v>
      </c>
      <c r="H17" s="431">
        <v>1.4999999999999999E-2</v>
      </c>
      <c r="I17" s="431">
        <v>1.6E-2</v>
      </c>
      <c r="J17" s="431">
        <v>1.4E-2</v>
      </c>
      <c r="K17" s="431">
        <v>1.6E-2</v>
      </c>
      <c r="L17" s="431">
        <v>1.2999999999999999E-2</v>
      </c>
      <c r="M17" s="431">
        <v>1.0999999999999999E-2</v>
      </c>
      <c r="N17" s="431">
        <v>1.0999999999999999E-2</v>
      </c>
      <c r="O17" s="431">
        <v>1.7999999999999999E-2</v>
      </c>
    </row>
    <row r="18" spans="1:15" s="56" customFormat="1" ht="12" customHeigh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94" t="s">
        <v>310</v>
      </c>
    </row>
    <row r="19" spans="1:15" s="56" customFormat="1" ht="12.75" customHeight="1" x14ac:dyDescent="0.2">
      <c r="A19" s="57"/>
      <c r="B19" s="4"/>
      <c r="C19" s="4"/>
      <c r="D19" s="4"/>
      <c r="E19" s="4"/>
      <c r="F19" s="4"/>
      <c r="G19" s="57"/>
      <c r="H19" s="4"/>
      <c r="M19" s="43"/>
    </row>
    <row r="20" spans="1:15" s="56" customFormat="1" ht="12.75" customHeight="1" x14ac:dyDescent="0.2">
      <c r="A20" s="57"/>
      <c r="B20" s="4"/>
      <c r="C20" s="4"/>
      <c r="D20" s="4"/>
      <c r="E20" s="4"/>
      <c r="F20" s="4"/>
      <c r="G20" s="57"/>
      <c r="H20" s="4"/>
      <c r="M20" s="43"/>
    </row>
    <row r="21" spans="1:15" s="56" customFormat="1" ht="12.75" customHeight="1" x14ac:dyDescent="0.2">
      <c r="A21" s="57"/>
      <c r="B21" s="4"/>
      <c r="C21" s="4"/>
      <c r="D21" s="4"/>
      <c r="E21" s="4"/>
      <c r="F21" s="4"/>
      <c r="G21" s="57"/>
      <c r="H21" s="4"/>
      <c r="M21" s="43"/>
    </row>
    <row r="22" spans="1:15" s="56" customFormat="1" ht="12.75" customHeight="1" x14ac:dyDescent="0.2">
      <c r="A22" s="57"/>
      <c r="B22" s="4"/>
      <c r="C22" s="4"/>
      <c r="D22" s="4"/>
      <c r="E22" s="4"/>
      <c r="F22" s="4"/>
      <c r="G22" s="57"/>
      <c r="H22" s="4"/>
      <c r="M22" s="43"/>
    </row>
    <row r="23" spans="1:15" ht="12.75" customHeight="1" x14ac:dyDescent="0.2">
      <c r="A23" s="64"/>
      <c r="B23" s="64"/>
      <c r="C23" s="64"/>
      <c r="D23" s="64"/>
      <c r="G23" s="172"/>
      <c r="H23" s="172"/>
      <c r="I23" s="172"/>
    </row>
    <row r="24" spans="1:15" ht="12.75" customHeight="1" x14ac:dyDescent="0.2">
      <c r="A24" s="64"/>
      <c r="B24" s="64"/>
      <c r="C24" s="64"/>
      <c r="D24" s="64"/>
    </row>
    <row r="25" spans="1:15" ht="12.75" customHeight="1" x14ac:dyDescent="0.2">
      <c r="A25" s="64"/>
      <c r="B25" s="64"/>
      <c r="C25" s="64"/>
      <c r="D25" s="64"/>
    </row>
    <row r="26" spans="1:15" ht="12.75" customHeight="1" x14ac:dyDescent="0.2">
      <c r="A26" s="64"/>
      <c r="B26" s="64"/>
      <c r="C26" s="64"/>
      <c r="D26" s="64"/>
    </row>
  </sheetData>
  <mergeCells count="6">
    <mergeCell ref="A16:C16"/>
    <mergeCell ref="A17:C17"/>
    <mergeCell ref="A12:C12"/>
    <mergeCell ref="A13:C13"/>
    <mergeCell ref="A14:C14"/>
    <mergeCell ref="A15:C15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</sheetPr>
  <dimension ref="A1:N86"/>
  <sheetViews>
    <sheetView showGridLines="0" zoomScale="145" zoomScaleNormal="145" zoomScaleSheetLayoutView="100" zoomScalePageLayoutView="170" workbookViewId="0">
      <selection activeCell="F8" sqref="F8"/>
    </sheetView>
  </sheetViews>
  <sheetFormatPr defaultColWidth="2.88671875" defaultRowHeight="12.75" customHeight="1" x14ac:dyDescent="0.2"/>
  <cols>
    <col min="1" max="1" width="14.6640625" style="434" customWidth="1"/>
    <col min="2" max="2" width="29.6640625" style="434" customWidth="1"/>
    <col min="3" max="5" width="6" style="434" customWidth="1"/>
    <col min="6" max="6" width="6.88671875" style="434" customWidth="1"/>
    <col min="7" max="7" width="8.109375" style="434" customWidth="1"/>
    <col min="8" max="8" width="7.88671875" style="434" customWidth="1"/>
    <col min="9" max="14" width="3.33203125" style="434" customWidth="1"/>
    <col min="15" max="16384" width="2.88671875" style="434"/>
  </cols>
  <sheetData>
    <row r="1" spans="1:14" ht="17.100000000000001" customHeight="1" x14ac:dyDescent="0.15">
      <c r="A1" s="8" t="s">
        <v>144</v>
      </c>
      <c r="B1" s="15"/>
      <c r="C1" s="15"/>
      <c r="D1" s="432" t="s">
        <v>143</v>
      </c>
      <c r="E1" s="432" t="s">
        <v>142</v>
      </c>
      <c r="F1" s="432" t="s">
        <v>141</v>
      </c>
      <c r="G1" s="432" t="s">
        <v>140</v>
      </c>
      <c r="H1" s="433" t="s">
        <v>100</v>
      </c>
      <c r="I1" s="15"/>
      <c r="J1" s="15"/>
      <c r="K1" s="15"/>
      <c r="L1" s="15"/>
      <c r="M1" s="15"/>
    </row>
    <row r="2" spans="1:14" ht="17.100000000000001" customHeight="1" x14ac:dyDescent="0.15">
      <c r="A2" s="52" t="s">
        <v>194</v>
      </c>
      <c r="B2" s="15"/>
      <c r="C2" s="15"/>
      <c r="D2" s="435">
        <v>2611</v>
      </c>
      <c r="E2" s="435">
        <v>1814</v>
      </c>
      <c r="F2" s="436">
        <v>964</v>
      </c>
      <c r="G2" s="436">
        <v>724</v>
      </c>
      <c r="H2" s="437">
        <f>SUM(D2:G2)</f>
        <v>6113</v>
      </c>
      <c r="I2" s="434" t="s">
        <v>313</v>
      </c>
      <c r="J2" s="15"/>
      <c r="K2" s="15"/>
      <c r="L2" s="15"/>
      <c r="M2" s="15"/>
    </row>
    <row r="3" spans="1:14" s="438" customFormat="1" ht="12" customHeight="1" x14ac:dyDescent="0.2">
      <c r="B3" s="210" t="s">
        <v>328</v>
      </c>
      <c r="C3" s="42"/>
      <c r="D3" s="439">
        <f>D2/H2*100</f>
        <v>42.712252576476359</v>
      </c>
      <c r="E3" s="439">
        <f>E2/H2*100</f>
        <v>29.674464256502535</v>
      </c>
      <c r="F3" s="439">
        <f>F2/H2*100</f>
        <v>15.769671192540487</v>
      </c>
      <c r="G3" s="439">
        <f>G2/H2*100</f>
        <v>11.843611974480615</v>
      </c>
      <c r="H3" s="440">
        <f>SUM(D3:G3)</f>
        <v>99.999999999999986</v>
      </c>
      <c r="I3" s="15" t="s">
        <v>202</v>
      </c>
      <c r="J3" s="42"/>
      <c r="K3" s="42"/>
      <c r="L3" s="42"/>
      <c r="M3" s="42"/>
    </row>
    <row r="4" spans="1:14" s="438" customFormat="1" ht="17.850000000000001" customHeight="1" x14ac:dyDescent="0.2">
      <c r="A4" s="77" t="s">
        <v>24</v>
      </c>
      <c r="B4" s="441" t="s">
        <v>201</v>
      </c>
      <c r="C4" s="442"/>
      <c r="D4" s="443"/>
      <c r="E4" s="443"/>
      <c r="F4" s="444"/>
      <c r="G4" s="445"/>
      <c r="H4" s="446"/>
      <c r="I4" s="164"/>
      <c r="J4" s="164"/>
      <c r="K4" s="164"/>
      <c r="L4" s="164"/>
      <c r="M4" s="164"/>
      <c r="N4" s="164"/>
    </row>
    <row r="5" spans="1:14" s="438" customFormat="1" ht="17.850000000000001" customHeight="1" x14ac:dyDescent="0.2">
      <c r="A5" s="77" t="s">
        <v>23</v>
      </c>
      <c r="B5" s="179" t="s">
        <v>139</v>
      </c>
      <c r="C5" s="180"/>
      <c r="D5" s="175"/>
      <c r="E5" s="175"/>
      <c r="F5" s="175"/>
      <c r="G5" s="175"/>
      <c r="H5" s="175"/>
      <c r="I5" s="158"/>
      <c r="J5" s="158"/>
      <c r="K5" s="158"/>
      <c r="L5" s="158"/>
      <c r="M5" s="158"/>
      <c r="N5" s="158"/>
    </row>
    <row r="6" spans="1:14" s="438" customFormat="1" ht="17.850000000000001" customHeight="1" x14ac:dyDescent="0.2">
      <c r="A6" s="200" t="s">
        <v>138</v>
      </c>
      <c r="B6" s="447" t="s">
        <v>281</v>
      </c>
      <c r="C6" s="180"/>
      <c r="D6" s="175"/>
      <c r="E6" s="175"/>
      <c r="F6" s="175"/>
      <c r="G6" s="175"/>
      <c r="H6" s="175"/>
      <c r="I6" s="175"/>
      <c r="J6" s="175"/>
      <c r="K6" s="10"/>
      <c r="L6" s="10"/>
      <c r="M6" s="10"/>
      <c r="N6" s="10"/>
    </row>
    <row r="7" spans="1:14" s="438" customFormat="1" ht="17.850000000000001" customHeight="1" x14ac:dyDescent="0.2">
      <c r="A7" s="77" t="s">
        <v>137</v>
      </c>
      <c r="B7" s="179" t="s">
        <v>265</v>
      </c>
      <c r="C7" s="180"/>
      <c r="D7" s="175"/>
      <c r="E7" s="175"/>
      <c r="F7" s="175"/>
      <c r="G7" s="175"/>
      <c r="H7" s="175"/>
      <c r="I7" s="175"/>
      <c r="J7" s="175"/>
      <c r="K7" s="10"/>
      <c r="L7" s="10"/>
      <c r="M7" s="10"/>
      <c r="N7" s="10"/>
    </row>
    <row r="8" spans="1:14" s="438" customFormat="1" ht="60" customHeight="1" x14ac:dyDescent="0.15">
      <c r="A8" s="77" t="s">
        <v>136</v>
      </c>
      <c r="B8" s="174" t="s">
        <v>311</v>
      </c>
      <c r="C8" s="180"/>
      <c r="D8" s="178"/>
      <c r="E8" s="178"/>
      <c r="F8" s="178"/>
      <c r="G8" s="178"/>
      <c r="H8" s="178"/>
      <c r="I8" s="175"/>
      <c r="J8" s="175"/>
      <c r="K8" s="10"/>
      <c r="L8" s="10"/>
      <c r="M8" s="10"/>
      <c r="N8" s="10"/>
    </row>
    <row r="9" spans="1:14" s="178" customFormat="1" ht="12" customHeight="1" x14ac:dyDescent="0.15">
      <c r="B9" s="74" t="s">
        <v>135</v>
      </c>
    </row>
    <row r="10" spans="1:14" s="178" customFormat="1" ht="12.75" customHeight="1" x14ac:dyDescent="0.15"/>
    <row r="11" spans="1:14" s="178" customFormat="1" ht="12.75" customHeight="1" x14ac:dyDescent="0.15"/>
    <row r="12" spans="1:14" s="178" customFormat="1" ht="12.75" customHeight="1" x14ac:dyDescent="0.15"/>
    <row r="13" spans="1:14" s="178" customFormat="1" ht="12.75" customHeight="1" x14ac:dyDescent="0.15"/>
    <row r="14" spans="1:14" s="178" customFormat="1" ht="12.75" customHeight="1" x14ac:dyDescent="0.15"/>
    <row r="15" spans="1:14" s="178" customFormat="1" ht="12.75" customHeight="1" x14ac:dyDescent="0.15"/>
    <row r="16" spans="1:14" s="178" customFormat="1" ht="12.75" customHeight="1" x14ac:dyDescent="0.15"/>
    <row r="17" s="178" customFormat="1" ht="12.75" customHeight="1" x14ac:dyDescent="0.15"/>
    <row r="18" s="178" customFormat="1" ht="12.75" customHeight="1" x14ac:dyDescent="0.15"/>
    <row r="19" s="178" customFormat="1" ht="12.75" customHeight="1" x14ac:dyDescent="0.15"/>
    <row r="20" s="178" customFormat="1" ht="12.75" customHeight="1" x14ac:dyDescent="0.15"/>
    <row r="21" s="178" customFormat="1" ht="12.75" customHeight="1" x14ac:dyDescent="0.15"/>
    <row r="22" s="178" customFormat="1" ht="12.75" customHeight="1" x14ac:dyDescent="0.15"/>
    <row r="23" s="178" customFormat="1" ht="12.75" customHeight="1" x14ac:dyDescent="0.15"/>
    <row r="24" s="178" customFormat="1" ht="12.75" customHeight="1" x14ac:dyDescent="0.15"/>
    <row r="25" s="178" customFormat="1" ht="12.75" customHeight="1" x14ac:dyDescent="0.15"/>
    <row r="26" s="178" customFormat="1" ht="12.75" customHeight="1" x14ac:dyDescent="0.15"/>
    <row r="27" s="178" customFormat="1" ht="12.75" customHeight="1" x14ac:dyDescent="0.15"/>
    <row r="28" s="178" customFormat="1" ht="12.75" customHeight="1" x14ac:dyDescent="0.15"/>
    <row r="29" s="178" customFormat="1" ht="12.75" customHeight="1" x14ac:dyDescent="0.15"/>
    <row r="30" s="178" customFormat="1" ht="12.75" customHeight="1" x14ac:dyDescent="0.15"/>
    <row r="31" s="178" customFormat="1" ht="12.75" customHeight="1" x14ac:dyDescent="0.15"/>
    <row r="32" s="178" customFormat="1" ht="12.75" customHeight="1" x14ac:dyDescent="0.15"/>
    <row r="33" s="178" customFormat="1" ht="12.75" customHeight="1" x14ac:dyDescent="0.15"/>
    <row r="34" s="178" customFormat="1" ht="12.75" customHeight="1" x14ac:dyDescent="0.15"/>
    <row r="35" s="178" customFormat="1" ht="12.75" customHeight="1" x14ac:dyDescent="0.15"/>
    <row r="36" s="178" customFormat="1" ht="12.75" customHeight="1" x14ac:dyDescent="0.15"/>
    <row r="37" s="178" customFormat="1" ht="12.75" customHeight="1" x14ac:dyDescent="0.15"/>
    <row r="38" s="178" customFormat="1" ht="12.75" customHeight="1" x14ac:dyDescent="0.15"/>
    <row r="39" s="178" customFormat="1" ht="12.75" customHeight="1" x14ac:dyDescent="0.15"/>
    <row r="40" s="178" customFormat="1" ht="12.75" customHeight="1" x14ac:dyDescent="0.15"/>
    <row r="41" s="178" customFormat="1" ht="12.75" customHeight="1" x14ac:dyDescent="0.15"/>
    <row r="42" s="178" customFormat="1" ht="12.75" customHeight="1" x14ac:dyDescent="0.15"/>
    <row r="43" s="178" customFormat="1" ht="12.75" customHeight="1" x14ac:dyDescent="0.15"/>
    <row r="44" s="178" customFormat="1" ht="12.75" customHeight="1" x14ac:dyDescent="0.15"/>
    <row r="45" s="178" customFormat="1" ht="12.75" customHeight="1" x14ac:dyDescent="0.15"/>
    <row r="46" s="178" customFormat="1" ht="12.75" customHeight="1" x14ac:dyDescent="0.15"/>
    <row r="47" s="178" customFormat="1" ht="12.75" customHeight="1" x14ac:dyDescent="0.15"/>
    <row r="48" s="178" customFormat="1" ht="12.75" customHeight="1" x14ac:dyDescent="0.15"/>
    <row r="49" s="178" customFormat="1" ht="12.75" customHeight="1" x14ac:dyDescent="0.15"/>
    <row r="50" s="178" customFormat="1" ht="12.75" customHeight="1" x14ac:dyDescent="0.15"/>
    <row r="51" s="178" customFormat="1" ht="12.75" customHeight="1" x14ac:dyDescent="0.15"/>
    <row r="52" s="178" customFormat="1" ht="12.75" customHeight="1" x14ac:dyDescent="0.15"/>
    <row r="53" s="178" customFormat="1" ht="12.75" customHeight="1" x14ac:dyDescent="0.15"/>
    <row r="54" s="178" customFormat="1" ht="12.75" customHeight="1" x14ac:dyDescent="0.15"/>
    <row r="55" s="178" customFormat="1" ht="12.75" customHeight="1" x14ac:dyDescent="0.15"/>
    <row r="56" s="178" customFormat="1" ht="12.75" customHeight="1" x14ac:dyDescent="0.15"/>
    <row r="57" s="178" customFormat="1" ht="12.75" customHeight="1" x14ac:dyDescent="0.15"/>
    <row r="58" s="178" customFormat="1" ht="12.75" customHeight="1" x14ac:dyDescent="0.15"/>
    <row r="59" s="178" customFormat="1" ht="12.75" customHeight="1" x14ac:dyDescent="0.15"/>
    <row r="60" s="178" customFormat="1" ht="12.75" customHeight="1" x14ac:dyDescent="0.15"/>
    <row r="61" s="178" customFormat="1" ht="12.75" customHeight="1" x14ac:dyDescent="0.15"/>
    <row r="62" s="178" customFormat="1" ht="12.75" customHeight="1" x14ac:dyDescent="0.15"/>
    <row r="63" s="178" customFormat="1" ht="12.75" customHeight="1" x14ac:dyDescent="0.15"/>
    <row r="64" s="178" customFormat="1" ht="12.75" customHeight="1" x14ac:dyDescent="0.15"/>
    <row r="65" s="178" customFormat="1" ht="12.75" customHeight="1" x14ac:dyDescent="0.15"/>
    <row r="66" s="178" customFormat="1" ht="12.75" customHeight="1" x14ac:dyDescent="0.15"/>
    <row r="67" s="178" customFormat="1" ht="12.75" customHeight="1" x14ac:dyDescent="0.15"/>
    <row r="68" s="178" customFormat="1" ht="12.75" customHeight="1" x14ac:dyDescent="0.15"/>
    <row r="69" s="178" customFormat="1" ht="12.75" customHeight="1" x14ac:dyDescent="0.15"/>
    <row r="70" s="178" customFormat="1" ht="12.75" customHeight="1" x14ac:dyDescent="0.15"/>
    <row r="71" s="178" customFormat="1" ht="12.75" customHeight="1" x14ac:dyDescent="0.15"/>
    <row r="72" s="178" customFormat="1" ht="12.75" customHeight="1" x14ac:dyDescent="0.15"/>
    <row r="73" s="178" customFormat="1" ht="12.75" customHeight="1" x14ac:dyDescent="0.15"/>
    <row r="74" s="178" customFormat="1" ht="12.75" customHeight="1" x14ac:dyDescent="0.15"/>
    <row r="75" s="178" customFormat="1" ht="12.75" customHeight="1" x14ac:dyDescent="0.15"/>
    <row r="76" s="178" customFormat="1" ht="12.75" customHeight="1" x14ac:dyDescent="0.15"/>
    <row r="77" s="178" customFormat="1" ht="12.75" customHeight="1" x14ac:dyDescent="0.15"/>
    <row r="78" s="178" customFormat="1" ht="12.75" customHeight="1" x14ac:dyDescent="0.15"/>
    <row r="79" s="178" customFormat="1" ht="12.75" customHeight="1" x14ac:dyDescent="0.15"/>
    <row r="80" s="178" customFormat="1" ht="12.75" customHeight="1" x14ac:dyDescent="0.15"/>
    <row r="81" spans="4:8" s="178" customFormat="1" ht="12.75" customHeight="1" x14ac:dyDescent="0.15"/>
    <row r="82" spans="4:8" s="178" customFormat="1" ht="12.75" customHeight="1" x14ac:dyDescent="0.15"/>
    <row r="83" spans="4:8" s="178" customFormat="1" ht="12.75" customHeight="1" x14ac:dyDescent="0.15"/>
    <row r="84" spans="4:8" s="178" customFormat="1" ht="12.75" customHeight="1" x14ac:dyDescent="0.15"/>
    <row r="85" spans="4:8" s="178" customFormat="1" ht="12.75" customHeight="1" x14ac:dyDescent="0.15"/>
    <row r="86" spans="4:8" s="178" customFormat="1" ht="12.75" customHeight="1" x14ac:dyDescent="0.15">
      <c r="D86" s="434"/>
      <c r="E86" s="434"/>
      <c r="F86" s="434"/>
      <c r="G86" s="434"/>
      <c r="H86" s="434"/>
    </row>
  </sheetData>
  <phoneticPr fontId="2"/>
  <pageMargins left="0.31496062992125984" right="0.31496062992125984" top="0.39370078740157483" bottom="0.39370078740157483" header="0" footer="0"/>
  <pageSetup paperSize="153" scale="97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0000"/>
  </sheetPr>
  <dimension ref="A1:N88"/>
  <sheetViews>
    <sheetView showGridLines="0" zoomScale="130" zoomScaleNormal="130" zoomScaleSheetLayoutView="130" zoomScalePageLayoutView="190" workbookViewId="0">
      <selection activeCell="F8" sqref="F8"/>
    </sheetView>
  </sheetViews>
  <sheetFormatPr defaultColWidth="2.88671875" defaultRowHeight="12.75" customHeight="1" x14ac:dyDescent="0.2"/>
  <cols>
    <col min="1" max="1" width="2.6640625" style="28" customWidth="1"/>
    <col min="2" max="2" width="12.6640625" style="28" customWidth="1"/>
    <col min="3" max="3" width="29.6640625" style="28" customWidth="1"/>
    <col min="4" max="5" width="6" style="28" customWidth="1"/>
    <col min="6" max="6" width="6.88671875" style="28" customWidth="1"/>
    <col min="7" max="7" width="4.88671875" style="28" customWidth="1"/>
    <col min="8" max="14" width="3.33203125" style="28" customWidth="1"/>
    <col min="15" max="16384" width="2.88671875" style="28"/>
  </cols>
  <sheetData>
    <row r="1" spans="1:14" ht="17.100000000000001" customHeight="1" x14ac:dyDescent="0.2">
      <c r="A1" s="8" t="s">
        <v>149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17.100000000000001" customHeight="1" x14ac:dyDescent="0.2">
      <c r="A2" s="52" t="s">
        <v>194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s="35" customFormat="1" ht="12" customHeight="1" x14ac:dyDescent="0.2">
      <c r="B3" s="4"/>
      <c r="C3" s="3" t="s">
        <v>328</v>
      </c>
      <c r="D3" s="42"/>
      <c r="E3" s="42"/>
      <c r="G3" s="42"/>
      <c r="H3" s="42"/>
      <c r="I3" s="42"/>
      <c r="J3" s="42"/>
      <c r="K3" s="42"/>
      <c r="L3" s="42"/>
      <c r="M3" s="42"/>
    </row>
    <row r="4" spans="1:14" s="35" customFormat="1" ht="17.850000000000001" customHeight="1" x14ac:dyDescent="0.2">
      <c r="A4" s="329" t="s">
        <v>24</v>
      </c>
      <c r="B4" s="330"/>
      <c r="C4" s="49" t="s">
        <v>203</v>
      </c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35" customFormat="1" ht="17.850000000000001" customHeight="1" x14ac:dyDescent="0.2">
      <c r="A5" s="329" t="s">
        <v>303</v>
      </c>
      <c r="B5" s="330"/>
      <c r="C5" s="48" t="s">
        <v>304</v>
      </c>
      <c r="D5" s="5"/>
      <c r="E5" s="5"/>
      <c r="F5" s="5"/>
      <c r="G5" s="5"/>
      <c r="H5" s="5"/>
      <c r="I5" s="5"/>
      <c r="J5" s="5"/>
      <c r="K5" s="11"/>
      <c r="L5" s="11"/>
      <c r="M5" s="11"/>
      <c r="N5" s="10"/>
    </row>
    <row r="6" spans="1:14" s="35" customFormat="1" ht="17.850000000000001" customHeight="1" x14ac:dyDescent="0.2">
      <c r="A6" s="329" t="s">
        <v>23</v>
      </c>
      <c r="B6" s="330"/>
      <c r="C6" s="45" t="s">
        <v>148</v>
      </c>
      <c r="D6" s="5"/>
      <c r="E6" s="5"/>
      <c r="F6" s="5"/>
      <c r="G6" s="38"/>
      <c r="H6" s="38"/>
      <c r="I6" s="38"/>
      <c r="J6" s="38"/>
      <c r="K6" s="38"/>
      <c r="L6" s="38"/>
      <c r="M6" s="38"/>
      <c r="N6" s="38"/>
    </row>
    <row r="7" spans="1:14" s="35" customFormat="1" ht="17.850000000000001" customHeight="1" x14ac:dyDescent="0.2">
      <c r="A7" s="329" t="s">
        <v>300</v>
      </c>
      <c r="B7" s="331"/>
      <c r="C7" s="174" t="s">
        <v>147</v>
      </c>
      <c r="D7" s="175"/>
      <c r="E7" s="175"/>
      <c r="F7" s="175"/>
      <c r="G7" s="175"/>
      <c r="H7" s="175"/>
      <c r="I7" s="175"/>
      <c r="J7" s="175"/>
      <c r="K7" s="11"/>
      <c r="L7" s="11"/>
      <c r="M7" s="11"/>
      <c r="N7" s="10"/>
    </row>
    <row r="8" spans="1:14" s="35" customFormat="1" ht="33" customHeight="1" x14ac:dyDescent="0.2">
      <c r="A8" s="327" t="s">
        <v>136</v>
      </c>
      <c r="B8" s="176" t="s">
        <v>146</v>
      </c>
      <c r="C8" s="174" t="s">
        <v>209</v>
      </c>
      <c r="D8" s="175"/>
      <c r="E8" s="175"/>
      <c r="F8" s="175"/>
      <c r="G8" s="175"/>
      <c r="H8" s="175"/>
      <c r="I8" s="175"/>
      <c r="J8" s="175"/>
      <c r="K8" s="11"/>
      <c r="L8" s="11"/>
      <c r="M8" s="11"/>
      <c r="N8" s="10"/>
    </row>
    <row r="9" spans="1:14" s="35" customFormat="1" ht="17.850000000000001" customHeight="1" x14ac:dyDescent="0.2">
      <c r="A9" s="328"/>
      <c r="B9" s="176" t="s">
        <v>145</v>
      </c>
      <c r="C9" s="174" t="s">
        <v>188</v>
      </c>
      <c r="D9" s="175"/>
      <c r="E9" s="175"/>
      <c r="F9" s="175"/>
      <c r="G9" s="175"/>
      <c r="H9" s="175"/>
      <c r="I9" s="175"/>
      <c r="J9" s="175"/>
      <c r="K9" s="11"/>
      <c r="L9" s="11"/>
      <c r="M9" s="11"/>
      <c r="N9" s="10"/>
    </row>
    <row r="10" spans="1:14" s="35" customFormat="1" ht="22.5" customHeight="1" x14ac:dyDescent="0.2">
      <c r="A10" s="328"/>
      <c r="B10" s="176" t="s">
        <v>101</v>
      </c>
      <c r="C10" s="174" t="s">
        <v>189</v>
      </c>
      <c r="D10" s="175"/>
      <c r="E10" s="175"/>
      <c r="F10" s="175"/>
      <c r="G10" s="175"/>
      <c r="H10" s="175"/>
      <c r="I10" s="175"/>
      <c r="J10" s="175"/>
      <c r="K10" s="11"/>
      <c r="L10" s="11"/>
      <c r="M10" s="11"/>
      <c r="N10" s="10"/>
    </row>
    <row r="11" spans="1:14" s="29" customFormat="1" ht="12" customHeight="1" x14ac:dyDescent="0.15">
      <c r="B11" s="177"/>
      <c r="C11" s="74" t="s">
        <v>135</v>
      </c>
      <c r="D11" s="178"/>
      <c r="E11" s="178"/>
      <c r="F11" s="178"/>
      <c r="G11" s="178"/>
      <c r="H11" s="178"/>
      <c r="I11" s="178"/>
      <c r="J11" s="178"/>
    </row>
    <row r="12" spans="1:14" s="29" customFormat="1" ht="17.850000000000001" customHeight="1" x14ac:dyDescent="0.15"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4" s="29" customFormat="1" ht="12.75" customHeight="1" x14ac:dyDescent="0.15">
      <c r="B13" s="178"/>
      <c r="C13" s="178"/>
      <c r="D13" s="178"/>
      <c r="E13" s="178"/>
      <c r="F13" s="178"/>
      <c r="G13" s="178"/>
      <c r="H13" s="178"/>
      <c r="I13" s="178"/>
      <c r="J13" s="178"/>
    </row>
    <row r="14" spans="1:14" s="29" customFormat="1" ht="12.75" customHeight="1" x14ac:dyDescent="0.15"/>
    <row r="15" spans="1:14" s="29" customFormat="1" ht="12.75" customHeight="1" x14ac:dyDescent="0.15">
      <c r="C15" s="9"/>
      <c r="D15" s="9"/>
      <c r="E15" s="9"/>
      <c r="F15" s="9"/>
      <c r="G15" s="38"/>
    </row>
    <row r="16" spans="1:14" s="29" customFormat="1" ht="12.75" customHeight="1" x14ac:dyDescent="0.15">
      <c r="C16" s="47"/>
      <c r="D16" s="47"/>
      <c r="E16" s="9"/>
      <c r="F16" s="9"/>
      <c r="G16" s="46"/>
    </row>
    <row r="17" s="29" customFormat="1" ht="12.75" customHeight="1" x14ac:dyDescent="0.15"/>
    <row r="18" s="29" customFormat="1" ht="12.75" customHeight="1" x14ac:dyDescent="0.15"/>
    <row r="19" s="29" customFormat="1" ht="12.75" customHeight="1" x14ac:dyDescent="0.15"/>
    <row r="20" s="29" customFormat="1" ht="12.75" customHeight="1" x14ac:dyDescent="0.15"/>
    <row r="21" s="29" customFormat="1" ht="12.75" customHeight="1" x14ac:dyDescent="0.15"/>
    <row r="22" s="29" customFormat="1" ht="12.75" customHeight="1" x14ac:dyDescent="0.15"/>
    <row r="23" s="29" customFormat="1" ht="12.75" customHeight="1" x14ac:dyDescent="0.15"/>
    <row r="24" s="29" customFormat="1" ht="12.75" customHeight="1" x14ac:dyDescent="0.15"/>
    <row r="25" s="29" customFormat="1" ht="12.75" customHeight="1" x14ac:dyDescent="0.15"/>
    <row r="26" s="29" customFormat="1" ht="12.75" customHeight="1" x14ac:dyDescent="0.15"/>
    <row r="27" s="29" customFormat="1" ht="12.75" customHeight="1" x14ac:dyDescent="0.15"/>
    <row r="28" s="29" customFormat="1" ht="12.75" customHeight="1" x14ac:dyDescent="0.15"/>
    <row r="29" s="29" customFormat="1" ht="12.75" customHeight="1" x14ac:dyDescent="0.15"/>
    <row r="30" s="29" customFormat="1" ht="12.75" customHeight="1" x14ac:dyDescent="0.15"/>
    <row r="31" s="29" customFormat="1" ht="12.75" customHeight="1" x14ac:dyDescent="0.15"/>
    <row r="32" s="29" customFormat="1" ht="12.75" customHeight="1" x14ac:dyDescent="0.15"/>
    <row r="33" s="29" customFormat="1" ht="12.75" customHeight="1" x14ac:dyDescent="0.15"/>
    <row r="34" s="29" customFormat="1" ht="12.75" customHeight="1" x14ac:dyDescent="0.15"/>
    <row r="35" s="29" customFormat="1" ht="12.75" customHeight="1" x14ac:dyDescent="0.15"/>
    <row r="36" s="29" customFormat="1" ht="12.75" customHeight="1" x14ac:dyDescent="0.15"/>
    <row r="37" s="29" customFormat="1" ht="12.75" customHeight="1" x14ac:dyDescent="0.15"/>
    <row r="38" s="29" customFormat="1" ht="12.75" customHeight="1" x14ac:dyDescent="0.15"/>
    <row r="39" s="29" customFormat="1" ht="12.75" customHeight="1" x14ac:dyDescent="0.15"/>
    <row r="40" s="29" customFormat="1" ht="12.75" customHeight="1" x14ac:dyDescent="0.15"/>
    <row r="41" s="29" customFormat="1" ht="12.75" customHeight="1" x14ac:dyDescent="0.15"/>
    <row r="42" s="29" customFormat="1" ht="12.75" customHeight="1" x14ac:dyDescent="0.15"/>
    <row r="43" s="29" customFormat="1" ht="12.75" customHeight="1" x14ac:dyDescent="0.15"/>
    <row r="44" s="29" customFormat="1" ht="12.75" customHeight="1" x14ac:dyDescent="0.15"/>
    <row r="45" s="29" customFormat="1" ht="12.75" customHeight="1" x14ac:dyDescent="0.15"/>
    <row r="46" s="29" customFormat="1" ht="12.75" customHeight="1" x14ac:dyDescent="0.15"/>
    <row r="47" s="29" customFormat="1" ht="12.75" customHeight="1" x14ac:dyDescent="0.15"/>
    <row r="48" s="29" customFormat="1" ht="12.75" customHeight="1" x14ac:dyDescent="0.15"/>
    <row r="49" s="29" customFormat="1" ht="12.75" customHeight="1" x14ac:dyDescent="0.15"/>
    <row r="50" s="29" customFormat="1" ht="12.75" customHeight="1" x14ac:dyDescent="0.15"/>
    <row r="51" s="29" customFormat="1" ht="12.75" customHeight="1" x14ac:dyDescent="0.15"/>
    <row r="52" s="29" customFormat="1" ht="12.75" customHeight="1" x14ac:dyDescent="0.15"/>
    <row r="53" s="29" customFormat="1" ht="12.75" customHeight="1" x14ac:dyDescent="0.15"/>
    <row r="54" s="29" customFormat="1" ht="12.75" customHeight="1" x14ac:dyDescent="0.15"/>
    <row r="55" s="29" customFormat="1" ht="12.75" customHeight="1" x14ac:dyDescent="0.15"/>
    <row r="56" s="29" customFormat="1" ht="12.75" customHeight="1" x14ac:dyDescent="0.15"/>
    <row r="57" s="29" customFormat="1" ht="12.75" customHeight="1" x14ac:dyDescent="0.15"/>
    <row r="58" s="29" customFormat="1" ht="12.75" customHeight="1" x14ac:dyDescent="0.15"/>
    <row r="59" s="29" customFormat="1" ht="12.75" customHeight="1" x14ac:dyDescent="0.15"/>
    <row r="60" s="29" customFormat="1" ht="12.75" customHeight="1" x14ac:dyDescent="0.15"/>
    <row r="61" s="29" customFormat="1" ht="12.75" customHeight="1" x14ac:dyDescent="0.15"/>
    <row r="62" s="29" customFormat="1" ht="12.75" customHeight="1" x14ac:dyDescent="0.15"/>
    <row r="63" s="29" customFormat="1" ht="12.75" customHeight="1" x14ac:dyDescent="0.15"/>
    <row r="64" s="29" customFormat="1" ht="12.75" customHeight="1" x14ac:dyDescent="0.15"/>
    <row r="65" s="29" customFormat="1" ht="12.75" customHeight="1" x14ac:dyDescent="0.15"/>
    <row r="66" s="29" customFormat="1" ht="12.75" customHeight="1" x14ac:dyDescent="0.15"/>
    <row r="67" s="29" customFormat="1" ht="12.75" customHeight="1" x14ac:dyDescent="0.15"/>
    <row r="68" s="29" customFormat="1" ht="12.75" customHeight="1" x14ac:dyDescent="0.15"/>
    <row r="69" s="29" customFormat="1" ht="12.75" customHeight="1" x14ac:dyDescent="0.15"/>
    <row r="70" s="29" customFormat="1" ht="12.75" customHeight="1" x14ac:dyDescent="0.15"/>
    <row r="71" s="29" customFormat="1" ht="12.75" customHeight="1" x14ac:dyDescent="0.15"/>
    <row r="72" s="29" customFormat="1" ht="12.75" customHeight="1" x14ac:dyDescent="0.15"/>
    <row r="73" s="29" customFormat="1" ht="12.75" customHeight="1" x14ac:dyDescent="0.15"/>
    <row r="74" s="29" customFormat="1" ht="12.75" customHeight="1" x14ac:dyDescent="0.15"/>
    <row r="75" s="29" customFormat="1" ht="12.75" customHeight="1" x14ac:dyDescent="0.15"/>
    <row r="76" s="29" customFormat="1" ht="12.75" customHeight="1" x14ac:dyDescent="0.15"/>
    <row r="77" s="29" customFormat="1" ht="12.75" customHeight="1" x14ac:dyDescent="0.15"/>
    <row r="78" s="29" customFormat="1" ht="12.75" customHeight="1" x14ac:dyDescent="0.15"/>
    <row r="79" s="29" customFormat="1" ht="12.75" customHeight="1" x14ac:dyDescent="0.15"/>
    <row r="80" s="29" customFormat="1" ht="12.75" customHeight="1" x14ac:dyDescent="0.15"/>
    <row r="81" s="29" customFormat="1" ht="12.75" customHeight="1" x14ac:dyDescent="0.15"/>
    <row r="82" s="29" customFormat="1" ht="12.75" customHeight="1" x14ac:dyDescent="0.15"/>
    <row r="83" s="29" customFormat="1" ht="12.75" customHeight="1" x14ac:dyDescent="0.15"/>
    <row r="84" s="29" customFormat="1" ht="12.75" customHeight="1" x14ac:dyDescent="0.15"/>
    <row r="85" s="29" customFormat="1" ht="12.75" customHeight="1" x14ac:dyDescent="0.15"/>
    <row r="86" s="29" customFormat="1" ht="12.75" customHeight="1" x14ac:dyDescent="0.15"/>
    <row r="87" s="29" customFormat="1" ht="12.75" customHeight="1" x14ac:dyDescent="0.15"/>
    <row r="88" s="29" customFormat="1" ht="12.75" customHeight="1" x14ac:dyDescent="0.15"/>
  </sheetData>
  <mergeCells count="5">
    <mergeCell ref="A8:A10"/>
    <mergeCell ref="A4:B4"/>
    <mergeCell ref="A6:B6"/>
    <mergeCell ref="A5:B5"/>
    <mergeCell ref="A7:B7"/>
  </mergeCells>
  <phoneticPr fontId="2"/>
  <pageMargins left="0.31496062992125984" right="0.31496062992125984" top="0.39370078740157483" bottom="0.39370078740157483" header="0" footer="0"/>
  <pageSetup paperSize="153" scale="96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0000"/>
  </sheetPr>
  <dimension ref="A1:K28"/>
  <sheetViews>
    <sheetView showGridLines="0" zoomScale="160" zoomScaleNormal="160" workbookViewId="0">
      <selection activeCell="M16" sqref="M16"/>
    </sheetView>
  </sheetViews>
  <sheetFormatPr defaultColWidth="2.88671875" defaultRowHeight="12.75" customHeight="1" x14ac:dyDescent="0.2"/>
  <cols>
    <col min="1" max="1" width="9.44140625" style="65" customWidth="1"/>
    <col min="2" max="2" width="5.44140625" style="65" customWidth="1"/>
    <col min="3" max="3" width="5.6640625" style="65" customWidth="1"/>
    <col min="4" max="6" width="7.21875" style="65" customWidth="1"/>
    <col min="7" max="7" width="9.44140625" style="65" customWidth="1"/>
    <col min="8" max="9" width="5.6640625" style="65" customWidth="1"/>
    <col min="10" max="11" width="10.6640625" style="65" customWidth="1"/>
    <col min="12" max="13" width="5.6640625" style="65" customWidth="1"/>
    <col min="14" max="16384" width="2.88671875" style="65"/>
  </cols>
  <sheetData>
    <row r="1" spans="1:11" ht="17.100000000000001" customHeight="1" x14ac:dyDescent="0.2">
      <c r="A1" s="131" t="s">
        <v>155</v>
      </c>
      <c r="B1" s="131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7.100000000000001" customHeight="1" x14ac:dyDescent="0.2">
      <c r="A2" s="147" t="s">
        <v>154</v>
      </c>
      <c r="B2" s="147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2" customHeight="1" x14ac:dyDescent="0.2">
      <c r="A3" s="127"/>
      <c r="B3" s="127"/>
      <c r="C3" s="128"/>
      <c r="D3" s="128"/>
      <c r="E3" s="128"/>
      <c r="F3" s="210" t="s">
        <v>330</v>
      </c>
      <c r="G3" s="128"/>
      <c r="H3" s="128"/>
      <c r="I3" s="128"/>
      <c r="J3" s="128"/>
      <c r="K3" s="128"/>
    </row>
    <row r="4" spans="1:11" ht="22.5" customHeight="1" x14ac:dyDescent="0.2">
      <c r="A4" s="77" t="s">
        <v>152</v>
      </c>
      <c r="B4" s="332" t="s">
        <v>9</v>
      </c>
      <c r="C4" s="331"/>
      <c r="D4" s="135" t="s">
        <v>249</v>
      </c>
      <c r="E4" s="135" t="s">
        <v>250</v>
      </c>
      <c r="F4" s="135" t="s">
        <v>153</v>
      </c>
      <c r="G4" s="128"/>
      <c r="H4" s="128"/>
      <c r="I4" s="128"/>
      <c r="J4" s="128"/>
      <c r="K4" s="128"/>
    </row>
    <row r="5" spans="1:11" ht="16.5" customHeight="1" x14ac:dyDescent="0.2">
      <c r="A5" s="148" t="s">
        <v>94</v>
      </c>
      <c r="B5" s="448">
        <f>SUM(D5:F5)</f>
        <v>2306</v>
      </c>
      <c r="C5" s="449">
        <f>(B5/B5)*100</f>
        <v>100</v>
      </c>
      <c r="D5" s="450">
        <f>SUM(D6:D9)</f>
        <v>2269</v>
      </c>
      <c r="E5" s="450">
        <f>SUM(E6:E9)</f>
        <v>9</v>
      </c>
      <c r="F5" s="450">
        <f>SUM(F6:F9)</f>
        <v>28</v>
      </c>
      <c r="G5" s="128"/>
      <c r="H5" s="128"/>
      <c r="I5" s="128"/>
      <c r="J5" s="128"/>
      <c r="K5" s="128"/>
    </row>
    <row r="6" spans="1:11" ht="16.5" customHeight="1" x14ac:dyDescent="0.2">
      <c r="A6" s="105" t="s">
        <v>141</v>
      </c>
      <c r="B6" s="451">
        <f>SUM(D6:F6)</f>
        <v>517</v>
      </c>
      <c r="C6" s="452">
        <f>(B6/B5)*100</f>
        <v>22.419774501300953</v>
      </c>
      <c r="D6" s="453">
        <v>513</v>
      </c>
      <c r="E6" s="453">
        <v>0</v>
      </c>
      <c r="F6" s="453">
        <v>4</v>
      </c>
      <c r="G6" s="128"/>
      <c r="H6" s="128"/>
      <c r="I6" s="128"/>
      <c r="J6" s="128"/>
      <c r="K6" s="128"/>
    </row>
    <row r="7" spans="1:11" ht="16.5" customHeight="1" x14ac:dyDescent="0.2">
      <c r="A7" s="60" t="s">
        <v>143</v>
      </c>
      <c r="B7" s="451">
        <f>SUM(D7:F7)</f>
        <v>1041</v>
      </c>
      <c r="C7" s="452">
        <f>(B7/B5)*100</f>
        <v>45.143104943625325</v>
      </c>
      <c r="D7" s="453">
        <v>1019</v>
      </c>
      <c r="E7" s="453">
        <v>5</v>
      </c>
      <c r="F7" s="453">
        <v>17</v>
      </c>
      <c r="G7" s="172"/>
      <c r="H7" s="172"/>
      <c r="I7" s="172"/>
      <c r="J7" s="172"/>
      <c r="K7" s="128"/>
    </row>
    <row r="8" spans="1:11" ht="16.5" customHeight="1" x14ac:dyDescent="0.2">
      <c r="A8" s="60" t="s">
        <v>142</v>
      </c>
      <c r="B8" s="451">
        <f>SUM(D8:F8)</f>
        <v>733</v>
      </c>
      <c r="C8" s="452">
        <f>(B8/B5)*100</f>
        <v>31.786643538594973</v>
      </c>
      <c r="D8" s="453">
        <v>724</v>
      </c>
      <c r="E8" s="453">
        <v>4</v>
      </c>
      <c r="F8" s="453">
        <v>5</v>
      </c>
      <c r="G8" s="172"/>
      <c r="H8" s="172"/>
      <c r="I8" s="172"/>
      <c r="J8" s="172"/>
      <c r="K8" s="128"/>
    </row>
    <row r="9" spans="1:11" ht="16.5" customHeight="1" x14ac:dyDescent="0.2">
      <c r="A9" s="62" t="s">
        <v>150</v>
      </c>
      <c r="B9" s="454">
        <f>SUM(D9:F9)</f>
        <v>15</v>
      </c>
      <c r="C9" s="455">
        <f>(B9/B5)*100</f>
        <v>0.65047701647875111</v>
      </c>
      <c r="D9" s="456">
        <v>13</v>
      </c>
      <c r="E9" s="456">
        <v>0</v>
      </c>
      <c r="F9" s="456">
        <v>2</v>
      </c>
      <c r="G9" s="172"/>
      <c r="H9" s="172"/>
      <c r="I9" s="172"/>
      <c r="J9" s="172"/>
      <c r="K9" s="172"/>
    </row>
    <row r="10" spans="1:11" ht="11.25" customHeight="1" x14ac:dyDescent="0.15">
      <c r="C10" s="93"/>
      <c r="D10" s="93"/>
      <c r="E10" s="93"/>
      <c r="F10" s="74" t="s">
        <v>135</v>
      </c>
      <c r="G10" s="172"/>
      <c r="H10" s="172"/>
      <c r="I10" s="172"/>
      <c r="J10" s="172"/>
      <c r="K10" s="172"/>
    </row>
    <row r="11" spans="1:11" ht="12.75" customHeight="1" x14ac:dyDescent="0.2">
      <c r="A11" s="335"/>
      <c r="B11" s="335"/>
      <c r="C11" s="336"/>
      <c r="D11" s="336"/>
      <c r="E11" s="336"/>
      <c r="F11" s="336"/>
      <c r="G11" s="172"/>
      <c r="H11" s="172"/>
      <c r="I11" s="172"/>
      <c r="J11" s="172"/>
      <c r="K11" s="172"/>
    </row>
    <row r="12" spans="1:11" ht="12.75" customHeight="1" x14ac:dyDescent="0.2">
      <c r="A12" s="173"/>
      <c r="B12" s="173"/>
      <c r="C12" s="173"/>
      <c r="D12" s="173"/>
      <c r="E12" s="173"/>
      <c r="F12" s="173"/>
      <c r="G12" s="172"/>
      <c r="H12" s="172"/>
      <c r="I12" s="172"/>
      <c r="J12" s="172"/>
      <c r="K12" s="172"/>
    </row>
    <row r="14" spans="1:11" ht="12.75" customHeight="1" x14ac:dyDescent="0.2">
      <c r="A14" s="8"/>
      <c r="B14" s="8"/>
      <c r="D14" s="396"/>
    </row>
    <row r="15" spans="1:11" ht="12" customHeight="1" x14ac:dyDescent="0.2">
      <c r="A15" s="191"/>
      <c r="B15" s="191"/>
      <c r="C15" s="215"/>
      <c r="D15" s="215"/>
    </row>
    <row r="16" spans="1:11" ht="20.25" customHeight="1" x14ac:dyDescent="0.2">
      <c r="A16" s="202"/>
      <c r="B16" s="202"/>
      <c r="C16" s="397"/>
      <c r="D16" s="397"/>
    </row>
    <row r="17" spans="1:11" ht="6.9" customHeight="1" x14ac:dyDescent="0.2">
      <c r="A17" s="202"/>
      <c r="B17" s="202"/>
      <c r="C17" s="397"/>
      <c r="D17" s="397"/>
    </row>
    <row r="18" spans="1:11" ht="17.100000000000001" customHeight="1" x14ac:dyDescent="0.2">
      <c r="A18" s="202"/>
      <c r="B18" s="202"/>
      <c r="C18" s="397"/>
      <c r="D18" s="397"/>
      <c r="G18" s="52" t="s">
        <v>344</v>
      </c>
      <c r="H18" s="52"/>
      <c r="I18" s="52"/>
    </row>
    <row r="19" spans="1:11" ht="12" customHeight="1" x14ac:dyDescent="0.2">
      <c r="A19" s="202"/>
      <c r="B19" s="202"/>
      <c r="C19" s="397"/>
      <c r="D19" s="397"/>
      <c r="G19" s="8"/>
      <c r="H19" s="8"/>
      <c r="I19" s="8"/>
      <c r="K19" s="133" t="s">
        <v>331</v>
      </c>
    </row>
    <row r="20" spans="1:11" ht="12.75" customHeight="1" x14ac:dyDescent="0.2">
      <c r="A20" s="202"/>
      <c r="B20" s="202"/>
      <c r="C20" s="397"/>
      <c r="D20" s="397"/>
      <c r="G20" s="77" t="s">
        <v>152</v>
      </c>
      <c r="H20" s="333" t="s">
        <v>9</v>
      </c>
      <c r="I20" s="334"/>
      <c r="J20" s="135" t="s">
        <v>151</v>
      </c>
      <c r="K20" s="457" t="s">
        <v>343</v>
      </c>
    </row>
    <row r="21" spans="1:11" ht="16.5" customHeight="1" x14ac:dyDescent="0.15">
      <c r="C21" s="93"/>
      <c r="D21" s="98"/>
      <c r="E21" s="93"/>
      <c r="G21" s="148" t="s">
        <v>94</v>
      </c>
      <c r="H21" s="448">
        <f>SUM(J21:K21)</f>
        <v>2810</v>
      </c>
      <c r="I21" s="458">
        <f>(H21/H21)*100</f>
        <v>100</v>
      </c>
      <c r="J21" s="450">
        <f>SUM(J22:J25)</f>
        <v>2795</v>
      </c>
      <c r="K21" s="450">
        <f>SUM(K22:K25)</f>
        <v>15</v>
      </c>
    </row>
    <row r="22" spans="1:11" ht="16.5" customHeight="1" x14ac:dyDescent="0.2">
      <c r="A22" s="335"/>
      <c r="B22" s="335"/>
      <c r="C22" s="336"/>
      <c r="D22" s="336"/>
      <c r="E22" s="336"/>
      <c r="F22" s="336"/>
      <c r="G22" s="60" t="s">
        <v>141</v>
      </c>
      <c r="H22" s="451">
        <f>SUM(J22:K22)</f>
        <v>613</v>
      </c>
      <c r="I22" s="459">
        <f>(H22/H21)*100</f>
        <v>21.814946619217082</v>
      </c>
      <c r="J22" s="453">
        <v>611</v>
      </c>
      <c r="K22" s="453">
        <v>2</v>
      </c>
    </row>
    <row r="23" spans="1:11" ht="16.5" customHeight="1" x14ac:dyDescent="0.2">
      <c r="A23" s="335"/>
      <c r="B23" s="335"/>
      <c r="C23" s="398"/>
      <c r="D23" s="398"/>
      <c r="E23" s="398"/>
      <c r="F23" s="398"/>
      <c r="G23" s="60" t="s">
        <v>143</v>
      </c>
      <c r="H23" s="451">
        <f>SUM(J23:K23)</f>
        <v>1185</v>
      </c>
      <c r="I23" s="459">
        <f>(H23/H21)*100</f>
        <v>42.170818505338076</v>
      </c>
      <c r="J23" s="453">
        <v>1177</v>
      </c>
      <c r="K23" s="453">
        <v>8</v>
      </c>
    </row>
    <row r="24" spans="1:11" ht="16.5" customHeight="1" x14ac:dyDescent="0.2">
      <c r="G24" s="60" t="s">
        <v>142</v>
      </c>
      <c r="H24" s="451">
        <f>SUM(J24:K24)</f>
        <v>941</v>
      </c>
      <c r="I24" s="459">
        <f>(H24/H21)*100</f>
        <v>33.487544483985765</v>
      </c>
      <c r="J24" s="453">
        <v>937</v>
      </c>
      <c r="K24" s="453">
        <v>4</v>
      </c>
    </row>
    <row r="25" spans="1:11" ht="16.5" customHeight="1" x14ac:dyDescent="0.2">
      <c r="G25" s="62" t="s">
        <v>150</v>
      </c>
      <c r="H25" s="454">
        <f>SUM(J25:K25)</f>
        <v>71</v>
      </c>
      <c r="I25" s="460">
        <f>(H25/H21)*100</f>
        <v>2.5266903914590748</v>
      </c>
      <c r="J25" s="456">
        <v>70</v>
      </c>
      <c r="K25" s="456">
        <v>1</v>
      </c>
    </row>
    <row r="26" spans="1:11" ht="12" customHeight="1" x14ac:dyDescent="0.15">
      <c r="J26" s="93"/>
      <c r="K26" s="74" t="s">
        <v>135</v>
      </c>
    </row>
    <row r="27" spans="1:11" ht="31.5" customHeight="1" x14ac:dyDescent="0.2"/>
    <row r="28" spans="1:11" ht="22.5" customHeight="1" x14ac:dyDescent="0.2"/>
  </sheetData>
  <mergeCells count="5">
    <mergeCell ref="B4:C4"/>
    <mergeCell ref="H20:I20"/>
    <mergeCell ref="A23:F23"/>
    <mergeCell ref="A11:F11"/>
    <mergeCell ref="A22:F22"/>
  </mergeCells>
  <phoneticPr fontId="2"/>
  <pageMargins left="0.31496062992125984" right="0.31496062992125984" top="0.39370078740157483" bottom="0.39370078740157483" header="0" footer="0"/>
  <pageSetup paperSize="9" scale="11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</sheetPr>
  <dimension ref="A1:O20"/>
  <sheetViews>
    <sheetView showGridLines="0" zoomScale="130" zoomScaleNormal="130" workbookViewId="0">
      <selection activeCell="F15" sqref="F15"/>
    </sheetView>
  </sheetViews>
  <sheetFormatPr defaultColWidth="2.88671875" defaultRowHeight="12.75" customHeight="1" x14ac:dyDescent="0.2"/>
  <cols>
    <col min="1" max="1" width="4.88671875" style="65" customWidth="1"/>
    <col min="2" max="9" width="4.77734375" style="65" customWidth="1"/>
    <col min="10" max="10" width="10.109375" style="65" customWidth="1"/>
    <col min="11" max="13" width="10.88671875" style="65" customWidth="1"/>
    <col min="14" max="14" width="6.21875" style="65" customWidth="1"/>
    <col min="15" max="15" width="5.21875" style="65" customWidth="1"/>
    <col min="16" max="16" width="6.21875" style="65" customWidth="1"/>
    <col min="17" max="17" width="4.77734375" style="65" customWidth="1"/>
    <col min="18" max="16384" width="2.88671875" style="65"/>
  </cols>
  <sheetData>
    <row r="1" spans="1:15" s="67" customFormat="1" ht="17.100000000000001" customHeight="1" x14ac:dyDescent="0.2">
      <c r="A1" s="66" t="s">
        <v>38</v>
      </c>
      <c r="D1" s="66"/>
      <c r="E1" s="68"/>
      <c r="F1" s="69"/>
      <c r="G1" s="13"/>
      <c r="H1" s="13"/>
      <c r="I1" s="13"/>
      <c r="N1" s="13"/>
      <c r="O1" s="13"/>
    </row>
    <row r="2" spans="1:15" ht="12" customHeight="1" x14ac:dyDescent="0.2">
      <c r="D2" s="64"/>
      <c r="E2" s="64"/>
      <c r="F2" s="202"/>
      <c r="G2" s="70"/>
      <c r="H2" s="202"/>
      <c r="I2" s="210" t="s">
        <v>263</v>
      </c>
      <c r="J2" s="235"/>
      <c r="K2" s="235"/>
      <c r="L2" s="235"/>
      <c r="M2" s="345"/>
      <c r="N2" s="345"/>
      <c r="O2" s="115"/>
    </row>
    <row r="3" spans="1:15" ht="12.75" customHeight="1" x14ac:dyDescent="0.2">
      <c r="A3" s="236" t="s">
        <v>156</v>
      </c>
      <c r="B3" s="238" t="s">
        <v>9</v>
      </c>
      <c r="C3" s="240" t="s">
        <v>37</v>
      </c>
      <c r="D3" s="242" t="s">
        <v>36</v>
      </c>
      <c r="E3" s="244" t="s">
        <v>35</v>
      </c>
      <c r="F3" s="244" t="s">
        <v>34</v>
      </c>
      <c r="G3" s="242" t="s">
        <v>33</v>
      </c>
      <c r="H3" s="244" t="s">
        <v>32</v>
      </c>
      <c r="I3" s="244" t="s">
        <v>31</v>
      </c>
      <c r="J3" s="202"/>
      <c r="K3" s="202"/>
      <c r="L3" s="202"/>
      <c r="M3" s="345"/>
      <c r="N3" s="345"/>
      <c r="O3" s="115"/>
    </row>
    <row r="4" spans="1:15" ht="16.5" customHeight="1" x14ac:dyDescent="0.2">
      <c r="A4" s="237"/>
      <c r="B4" s="239"/>
      <c r="C4" s="241"/>
      <c r="D4" s="243"/>
      <c r="E4" s="243"/>
      <c r="F4" s="243"/>
      <c r="G4" s="243"/>
      <c r="H4" s="243"/>
      <c r="I4" s="245"/>
      <c r="J4" s="202"/>
      <c r="K4" s="202"/>
      <c r="L4" s="202"/>
      <c r="M4" s="346"/>
      <c r="N4" s="346"/>
      <c r="O4" s="347"/>
    </row>
    <row r="5" spans="1:15" ht="15" customHeight="1" x14ac:dyDescent="0.2">
      <c r="A5" s="60" t="s">
        <v>322</v>
      </c>
      <c r="B5" s="71">
        <f>SUM(C5:I5)</f>
        <v>326</v>
      </c>
      <c r="C5" s="72">
        <v>31</v>
      </c>
      <c r="D5" s="61">
        <v>22</v>
      </c>
      <c r="E5" s="61">
        <v>48</v>
      </c>
      <c r="F5" s="73">
        <v>30</v>
      </c>
      <c r="G5" s="73">
        <v>1</v>
      </c>
      <c r="H5" s="73">
        <v>122</v>
      </c>
      <c r="I5" s="61">
        <v>72</v>
      </c>
    </row>
    <row r="6" spans="1:15" ht="15" customHeight="1" x14ac:dyDescent="0.2">
      <c r="A6" s="60">
        <v>26</v>
      </c>
      <c r="B6" s="71">
        <f>SUM(C6:I6)</f>
        <v>324</v>
      </c>
      <c r="C6" s="72">
        <v>35</v>
      </c>
      <c r="D6" s="61">
        <v>24</v>
      </c>
      <c r="E6" s="61">
        <v>46</v>
      </c>
      <c r="F6" s="73">
        <v>29</v>
      </c>
      <c r="G6" s="73">
        <v>2</v>
      </c>
      <c r="H6" s="73">
        <v>124</v>
      </c>
      <c r="I6" s="61">
        <v>64</v>
      </c>
    </row>
    <row r="7" spans="1:15" ht="15" customHeight="1" x14ac:dyDescent="0.2">
      <c r="A7" s="60">
        <v>28</v>
      </c>
      <c r="B7" s="71">
        <f>SUM(C7:I7)</f>
        <v>334</v>
      </c>
      <c r="C7" s="72">
        <v>33</v>
      </c>
      <c r="D7" s="61">
        <v>24</v>
      </c>
      <c r="E7" s="61">
        <v>47</v>
      </c>
      <c r="F7" s="73">
        <v>33</v>
      </c>
      <c r="G7" s="73">
        <v>2</v>
      </c>
      <c r="H7" s="73">
        <v>130</v>
      </c>
      <c r="I7" s="61">
        <v>65</v>
      </c>
    </row>
    <row r="8" spans="1:15" ht="15" customHeight="1" x14ac:dyDescent="0.2">
      <c r="A8" s="60">
        <v>30</v>
      </c>
      <c r="B8" s="71">
        <f>SUM(C8:I8)</f>
        <v>334</v>
      </c>
      <c r="C8" s="72">
        <v>33</v>
      </c>
      <c r="D8" s="61">
        <v>24</v>
      </c>
      <c r="E8" s="61">
        <v>47</v>
      </c>
      <c r="F8" s="73">
        <v>33</v>
      </c>
      <c r="G8" s="73">
        <v>2</v>
      </c>
      <c r="H8" s="73">
        <v>130</v>
      </c>
      <c r="I8" s="61">
        <v>65</v>
      </c>
    </row>
    <row r="9" spans="1:15" ht="15" customHeight="1" x14ac:dyDescent="0.2">
      <c r="A9" s="62" t="s">
        <v>323</v>
      </c>
      <c r="B9" s="150">
        <f>SUM(C9:I9)</f>
        <v>347</v>
      </c>
      <c r="C9" s="348">
        <v>34</v>
      </c>
      <c r="D9" s="343">
        <v>25</v>
      </c>
      <c r="E9" s="343">
        <v>50</v>
      </c>
      <c r="F9" s="349">
        <v>32</v>
      </c>
      <c r="G9" s="349">
        <v>1</v>
      </c>
      <c r="H9" s="349">
        <v>142</v>
      </c>
      <c r="I9" s="343">
        <v>63</v>
      </c>
    </row>
    <row r="10" spans="1:15" ht="12" customHeight="1" x14ac:dyDescent="0.15">
      <c r="I10" s="74" t="s">
        <v>266</v>
      </c>
    </row>
    <row r="12" spans="1:15" ht="17.100000000000001" customHeight="1" x14ac:dyDescent="0.2">
      <c r="J12" s="75" t="s">
        <v>30</v>
      </c>
    </row>
    <row r="13" spans="1:15" ht="12" customHeight="1" x14ac:dyDescent="0.2">
      <c r="D13" s="64"/>
      <c r="E13" s="64"/>
      <c r="F13" s="202"/>
      <c r="G13" s="70"/>
      <c r="H13" s="202"/>
      <c r="I13" s="202"/>
      <c r="J13" s="235"/>
      <c r="K13" s="235"/>
      <c r="L13" s="235"/>
      <c r="M13" s="210" t="s">
        <v>210</v>
      </c>
      <c r="O13" s="115"/>
    </row>
    <row r="14" spans="1:15" ht="13.5" customHeight="1" x14ac:dyDescent="0.2">
      <c r="J14" s="76"/>
      <c r="K14" s="77" t="s">
        <v>29</v>
      </c>
      <c r="L14" s="77" t="s">
        <v>28</v>
      </c>
      <c r="M14" s="77" t="s">
        <v>27</v>
      </c>
    </row>
    <row r="15" spans="1:15" ht="15" customHeight="1" x14ac:dyDescent="0.2">
      <c r="J15" s="60" t="s">
        <v>324</v>
      </c>
      <c r="K15" s="78">
        <v>16</v>
      </c>
      <c r="L15" s="79">
        <v>585</v>
      </c>
      <c r="M15" s="80">
        <v>231.8</v>
      </c>
    </row>
    <row r="16" spans="1:15" ht="15" customHeight="1" x14ac:dyDescent="0.2">
      <c r="J16" s="60">
        <v>30</v>
      </c>
      <c r="K16" s="78">
        <v>11</v>
      </c>
      <c r="L16" s="79">
        <v>288</v>
      </c>
      <c r="M16" s="80">
        <v>113.4</v>
      </c>
    </row>
    <row r="17" spans="10:13" ht="15" customHeight="1" x14ac:dyDescent="0.2">
      <c r="J17" s="60" t="s">
        <v>284</v>
      </c>
      <c r="K17" s="78">
        <v>22</v>
      </c>
      <c r="L17" s="79">
        <v>655</v>
      </c>
      <c r="M17" s="80">
        <v>259</v>
      </c>
    </row>
    <row r="18" spans="10:13" ht="15" customHeight="1" x14ac:dyDescent="0.2">
      <c r="J18" s="60">
        <v>2</v>
      </c>
      <c r="K18" s="78">
        <v>33</v>
      </c>
      <c r="L18" s="79">
        <v>1416</v>
      </c>
      <c r="M18" s="80">
        <v>563.4</v>
      </c>
    </row>
    <row r="19" spans="10:13" ht="15" customHeight="1" x14ac:dyDescent="0.2">
      <c r="J19" s="62">
        <v>3</v>
      </c>
      <c r="K19" s="350">
        <v>35</v>
      </c>
      <c r="L19" s="351">
        <v>1619</v>
      </c>
      <c r="M19" s="352">
        <v>644.20000000000005</v>
      </c>
    </row>
    <row r="20" spans="10:13" ht="12" customHeight="1" x14ac:dyDescent="0.15">
      <c r="M20" s="74" t="s">
        <v>18</v>
      </c>
    </row>
  </sheetData>
  <mergeCells count="13">
    <mergeCell ref="J13:L13"/>
    <mergeCell ref="N2:N4"/>
    <mergeCell ref="J2:L2"/>
    <mergeCell ref="M2:M4"/>
    <mergeCell ref="A3:A4"/>
    <mergeCell ref="B3:B4"/>
    <mergeCell ref="C3:C4"/>
    <mergeCell ref="D3:D4"/>
    <mergeCell ref="I3:I4"/>
    <mergeCell ref="E3:E4"/>
    <mergeCell ref="F3:F4"/>
    <mergeCell ref="G3:G4"/>
    <mergeCell ref="H3:H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</sheetPr>
  <dimension ref="A1:P17"/>
  <sheetViews>
    <sheetView showGridLines="0" zoomScale="145" zoomScaleNormal="145" workbookViewId="0">
      <selection activeCell="P9" sqref="P9"/>
    </sheetView>
  </sheetViews>
  <sheetFormatPr defaultColWidth="2.88671875" defaultRowHeight="12.75" customHeight="1" x14ac:dyDescent="0.2"/>
  <cols>
    <col min="1" max="1" width="4.33203125" style="65" customWidth="1"/>
    <col min="2" max="2" width="3.33203125" style="65" customWidth="1"/>
    <col min="3" max="3" width="3.44140625" style="65" customWidth="1"/>
    <col min="4" max="4" width="2.33203125" style="65" customWidth="1"/>
    <col min="5" max="5" width="2.77734375" style="65" customWidth="1"/>
    <col min="6" max="8" width="3.44140625" style="65" customWidth="1"/>
    <col min="9" max="9" width="2.77734375" style="65" customWidth="1"/>
    <col min="10" max="12" width="3.44140625" style="65" customWidth="1"/>
    <col min="13" max="13" width="2.77734375" style="65" customWidth="1"/>
    <col min="14" max="16384" width="2.88671875" style="65"/>
  </cols>
  <sheetData>
    <row r="1" spans="1:16" s="67" customFormat="1" ht="17.100000000000001" customHeight="1" x14ac:dyDescent="0.2">
      <c r="A1" s="8" t="s">
        <v>213</v>
      </c>
      <c r="B1" s="22"/>
      <c r="C1" s="22"/>
      <c r="D1" s="21"/>
      <c r="E1" s="21"/>
    </row>
    <row r="2" spans="1:16" ht="12" customHeight="1" x14ac:dyDescent="0.2">
      <c r="B2" s="202"/>
      <c r="C2" s="70"/>
      <c r="D2" s="202"/>
      <c r="E2" s="202"/>
      <c r="H2" s="81"/>
      <c r="I2" s="82"/>
      <c r="L2" s="81"/>
      <c r="M2" s="82" t="s">
        <v>211</v>
      </c>
      <c r="N2" s="210"/>
      <c r="P2" s="115"/>
    </row>
    <row r="3" spans="1:16" ht="17.25" customHeight="1" x14ac:dyDescent="0.2">
      <c r="A3" s="218"/>
      <c r="B3" s="246" t="s">
        <v>284</v>
      </c>
      <c r="C3" s="247"/>
      <c r="D3" s="247"/>
      <c r="E3" s="248"/>
      <c r="F3" s="246">
        <v>2</v>
      </c>
      <c r="G3" s="247"/>
      <c r="H3" s="247"/>
      <c r="I3" s="248"/>
      <c r="J3" s="246">
        <v>3</v>
      </c>
      <c r="K3" s="247"/>
      <c r="L3" s="247"/>
      <c r="M3" s="248"/>
    </row>
    <row r="4" spans="1:16" ht="30" customHeight="1" x14ac:dyDescent="0.2">
      <c r="A4" s="219"/>
      <c r="B4" s="249" t="s">
        <v>42</v>
      </c>
      <c r="C4" s="249"/>
      <c r="D4" s="250" t="s">
        <v>41</v>
      </c>
      <c r="E4" s="249"/>
      <c r="F4" s="249" t="s">
        <v>42</v>
      </c>
      <c r="G4" s="249"/>
      <c r="H4" s="250" t="s">
        <v>41</v>
      </c>
      <c r="I4" s="249"/>
      <c r="J4" s="249" t="s">
        <v>42</v>
      </c>
      <c r="K4" s="249"/>
      <c r="L4" s="250" t="s">
        <v>41</v>
      </c>
      <c r="M4" s="249"/>
    </row>
    <row r="5" spans="1:16" ht="24" customHeight="1" x14ac:dyDescent="0.2">
      <c r="A5" s="220"/>
      <c r="B5" s="83" t="s">
        <v>40</v>
      </c>
      <c r="C5" s="84" t="s">
        <v>164</v>
      </c>
      <c r="D5" s="85" t="s">
        <v>40</v>
      </c>
      <c r="E5" s="84" t="s">
        <v>164</v>
      </c>
      <c r="F5" s="83" t="s">
        <v>40</v>
      </c>
      <c r="G5" s="84" t="s">
        <v>164</v>
      </c>
      <c r="H5" s="85" t="s">
        <v>40</v>
      </c>
      <c r="I5" s="84" t="s">
        <v>164</v>
      </c>
      <c r="J5" s="83" t="s">
        <v>40</v>
      </c>
      <c r="K5" s="84" t="s">
        <v>164</v>
      </c>
      <c r="L5" s="85" t="s">
        <v>40</v>
      </c>
      <c r="M5" s="84" t="s">
        <v>164</v>
      </c>
    </row>
    <row r="6" spans="1:16" ht="27" customHeight="1" x14ac:dyDescent="0.2">
      <c r="A6" s="86" t="s">
        <v>9</v>
      </c>
      <c r="B6" s="196">
        <v>2140</v>
      </c>
      <c r="C6" s="197">
        <v>100.3</v>
      </c>
      <c r="D6" s="196">
        <v>803</v>
      </c>
      <c r="E6" s="197">
        <v>37.5</v>
      </c>
      <c r="F6" s="196">
        <v>2514</v>
      </c>
      <c r="G6" s="197">
        <v>99.3</v>
      </c>
      <c r="H6" s="196">
        <v>1048</v>
      </c>
      <c r="I6" s="197">
        <v>41.7</v>
      </c>
      <c r="J6" s="196">
        <v>2270</v>
      </c>
      <c r="K6" s="197">
        <v>98</v>
      </c>
      <c r="L6" s="196">
        <v>1011</v>
      </c>
      <c r="M6" s="197">
        <v>44.5</v>
      </c>
    </row>
    <row r="7" spans="1:16" ht="27" customHeight="1" x14ac:dyDescent="0.2">
      <c r="A7" s="87" t="s">
        <v>171</v>
      </c>
      <c r="B7" s="198">
        <v>350</v>
      </c>
      <c r="C7" s="199">
        <v>100.6</v>
      </c>
      <c r="D7" s="198">
        <v>83</v>
      </c>
      <c r="E7" s="199">
        <v>23.7</v>
      </c>
      <c r="F7" s="198">
        <v>360</v>
      </c>
      <c r="G7" s="199">
        <v>96.8</v>
      </c>
      <c r="H7" s="198">
        <v>120</v>
      </c>
      <c r="I7" s="199">
        <v>33.299999999999997</v>
      </c>
      <c r="J7" s="198">
        <v>347</v>
      </c>
      <c r="K7" s="199">
        <v>98</v>
      </c>
      <c r="L7" s="198">
        <v>114</v>
      </c>
      <c r="M7" s="199">
        <v>32.9</v>
      </c>
    </row>
    <row r="8" spans="1:16" ht="27" customHeight="1" x14ac:dyDescent="0.2">
      <c r="A8" s="87" t="s">
        <v>212</v>
      </c>
      <c r="B8" s="198">
        <v>357</v>
      </c>
      <c r="C8" s="199">
        <v>101.4</v>
      </c>
      <c r="D8" s="198">
        <v>107</v>
      </c>
      <c r="E8" s="199">
        <v>30</v>
      </c>
      <c r="F8" s="198">
        <v>401</v>
      </c>
      <c r="G8" s="199">
        <v>101.5</v>
      </c>
      <c r="H8" s="198">
        <v>134</v>
      </c>
      <c r="I8" s="199">
        <v>33.4</v>
      </c>
      <c r="J8" s="198">
        <v>336</v>
      </c>
      <c r="K8" s="199">
        <v>98.2</v>
      </c>
      <c r="L8" s="198">
        <v>140</v>
      </c>
      <c r="M8" s="199">
        <v>41.7</v>
      </c>
    </row>
    <row r="9" spans="1:16" ht="27" customHeight="1" x14ac:dyDescent="0.2">
      <c r="A9" s="87" t="s">
        <v>219</v>
      </c>
      <c r="B9" s="198">
        <v>337</v>
      </c>
      <c r="C9" s="199">
        <v>94.9</v>
      </c>
      <c r="D9" s="198">
        <v>79</v>
      </c>
      <c r="E9" s="199">
        <v>23.4</v>
      </c>
      <c r="F9" s="198">
        <v>404</v>
      </c>
      <c r="G9" s="199">
        <v>100.7</v>
      </c>
      <c r="H9" s="198">
        <v>131</v>
      </c>
      <c r="I9" s="199">
        <v>32.4</v>
      </c>
      <c r="J9" s="198">
        <v>369</v>
      </c>
      <c r="K9" s="199">
        <v>96.9</v>
      </c>
      <c r="L9" s="198">
        <v>146</v>
      </c>
      <c r="M9" s="199">
        <v>39.6</v>
      </c>
    </row>
    <row r="10" spans="1:16" ht="27" customHeight="1" x14ac:dyDescent="0.2">
      <c r="A10" s="87" t="s">
        <v>230</v>
      </c>
      <c r="B10" s="198">
        <v>333</v>
      </c>
      <c r="C10" s="199">
        <v>100.9</v>
      </c>
      <c r="D10" s="198">
        <v>174</v>
      </c>
      <c r="E10" s="199">
        <v>52.3</v>
      </c>
      <c r="F10" s="198">
        <v>436</v>
      </c>
      <c r="G10" s="199">
        <v>98.4</v>
      </c>
      <c r="H10" s="198">
        <v>217</v>
      </c>
      <c r="I10" s="199">
        <v>49.8</v>
      </c>
      <c r="J10" s="198">
        <v>398</v>
      </c>
      <c r="K10" s="199">
        <v>101</v>
      </c>
      <c r="L10" s="198">
        <v>207</v>
      </c>
      <c r="M10" s="199">
        <v>52</v>
      </c>
    </row>
    <row r="11" spans="1:16" ht="27" customHeight="1" x14ac:dyDescent="0.2">
      <c r="A11" s="87" t="s">
        <v>231</v>
      </c>
      <c r="B11" s="198">
        <v>369</v>
      </c>
      <c r="C11" s="199">
        <v>101.7</v>
      </c>
      <c r="D11" s="198">
        <v>186</v>
      </c>
      <c r="E11" s="199">
        <v>50.4</v>
      </c>
      <c r="F11" s="198">
        <v>446</v>
      </c>
      <c r="G11" s="199">
        <v>98</v>
      </c>
      <c r="H11" s="198">
        <v>235</v>
      </c>
      <c r="I11" s="199">
        <v>52.7</v>
      </c>
      <c r="J11" s="198">
        <v>399</v>
      </c>
      <c r="K11" s="199">
        <v>95.5</v>
      </c>
      <c r="L11" s="198">
        <v>210</v>
      </c>
      <c r="M11" s="199">
        <v>52.6</v>
      </c>
    </row>
    <row r="12" spans="1:16" ht="27" customHeight="1" x14ac:dyDescent="0.2">
      <c r="A12" s="208" t="s">
        <v>232</v>
      </c>
      <c r="B12" s="198">
        <v>394</v>
      </c>
      <c r="C12" s="199">
        <v>102.3</v>
      </c>
      <c r="D12" s="198">
        <v>174</v>
      </c>
      <c r="E12" s="199">
        <v>44.2</v>
      </c>
      <c r="F12" s="198">
        <v>467</v>
      </c>
      <c r="G12" s="199">
        <v>100.2</v>
      </c>
      <c r="H12" s="198">
        <v>211</v>
      </c>
      <c r="I12" s="199">
        <v>45.2</v>
      </c>
      <c r="J12" s="198">
        <v>421</v>
      </c>
      <c r="K12" s="199">
        <v>98.4</v>
      </c>
      <c r="L12" s="198">
        <v>194</v>
      </c>
      <c r="M12" s="199">
        <v>46.1</v>
      </c>
    </row>
    <row r="13" spans="1:16" ht="12" customHeight="1" x14ac:dyDescent="0.15">
      <c r="A13" s="63"/>
      <c r="C13" s="88"/>
      <c r="D13" s="19"/>
      <c r="E13" s="88"/>
      <c r="I13" s="2"/>
      <c r="M13" s="2" t="s">
        <v>18</v>
      </c>
    </row>
    <row r="14" spans="1:16" ht="12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</row>
    <row r="15" spans="1:16" ht="12.75" customHeight="1" x14ac:dyDescent="0.2">
      <c r="A15" s="353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</row>
    <row r="16" spans="1:16" ht="12.75" customHeight="1" x14ac:dyDescent="0.2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</row>
    <row r="17" spans="1:1" ht="12.75" customHeight="1" x14ac:dyDescent="0.2">
      <c r="A17" s="64"/>
    </row>
  </sheetData>
  <mergeCells count="11">
    <mergeCell ref="A14:M16"/>
    <mergeCell ref="A3:A5"/>
    <mergeCell ref="J3:M3"/>
    <mergeCell ref="J4:K4"/>
    <mergeCell ref="L4:M4"/>
    <mergeCell ref="B3:E3"/>
    <mergeCell ref="B4:C4"/>
    <mergeCell ref="D4:E4"/>
    <mergeCell ref="F3:I3"/>
    <mergeCell ref="F4:G4"/>
    <mergeCell ref="H4:I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</sheetPr>
  <dimension ref="A1:Q26"/>
  <sheetViews>
    <sheetView showGridLines="0" zoomScale="130" zoomScaleNormal="130" workbookViewId="0">
      <selection activeCell="I23" sqref="I23"/>
    </sheetView>
  </sheetViews>
  <sheetFormatPr defaultColWidth="2.88671875" defaultRowHeight="12.75" customHeight="1" x14ac:dyDescent="0.2"/>
  <cols>
    <col min="1" max="1" width="7.21875" style="1" customWidth="1"/>
    <col min="2" max="2" width="10.109375" style="1" customWidth="1"/>
    <col min="3" max="3" width="7" style="1" customWidth="1"/>
    <col min="4" max="6" width="6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17" s="24" customFormat="1" ht="17.100000000000001" customHeight="1" x14ac:dyDescent="0.2">
      <c r="A1" s="89" t="s">
        <v>50</v>
      </c>
      <c r="B1" s="89"/>
      <c r="C1" s="90"/>
      <c r="D1" s="90"/>
      <c r="E1" s="90"/>
      <c r="F1" s="90"/>
      <c r="G1" s="25"/>
      <c r="H1" s="25"/>
      <c r="I1" s="25"/>
    </row>
    <row r="2" spans="1:17" ht="12" customHeight="1" x14ac:dyDescent="0.2">
      <c r="A2" s="65"/>
      <c r="B2" s="65"/>
      <c r="C2" s="65"/>
      <c r="D2" s="64"/>
      <c r="E2" s="64"/>
      <c r="F2" s="82" t="s">
        <v>211</v>
      </c>
      <c r="G2" s="54"/>
      <c r="H2" s="55"/>
      <c r="I2" s="54"/>
      <c r="J2" s="54"/>
      <c r="L2" s="259"/>
      <c r="M2" s="259"/>
      <c r="N2" s="259"/>
      <c r="O2" s="17"/>
      <c r="Q2" s="53"/>
    </row>
    <row r="3" spans="1:17" ht="12.75" customHeight="1" x14ac:dyDescent="0.2">
      <c r="A3" s="251"/>
      <c r="B3" s="252"/>
      <c r="C3" s="257" t="s">
        <v>49</v>
      </c>
      <c r="D3" s="91" t="s">
        <v>284</v>
      </c>
      <c r="E3" s="91">
        <v>2</v>
      </c>
      <c r="F3" s="91">
        <v>3</v>
      </c>
      <c r="G3" s="23"/>
      <c r="H3" s="23"/>
      <c r="I3" s="23"/>
    </row>
    <row r="4" spans="1:17" ht="11.25" customHeight="1" x14ac:dyDescent="0.2">
      <c r="A4" s="253"/>
      <c r="B4" s="254"/>
      <c r="C4" s="258"/>
      <c r="D4" s="92" t="s">
        <v>48</v>
      </c>
      <c r="E4" s="92" t="s">
        <v>48</v>
      </c>
      <c r="F4" s="92" t="s">
        <v>48</v>
      </c>
      <c r="G4" s="23"/>
      <c r="H4" s="23"/>
      <c r="I4" s="23"/>
    </row>
    <row r="5" spans="1:17" ht="17.25" customHeight="1" x14ac:dyDescent="0.2">
      <c r="A5" s="354" t="s">
        <v>195</v>
      </c>
      <c r="B5" s="355"/>
      <c r="C5" s="356" t="s">
        <v>44</v>
      </c>
      <c r="D5" s="357">
        <v>0</v>
      </c>
      <c r="E5" s="357">
        <v>2</v>
      </c>
      <c r="F5" s="357">
        <v>2</v>
      </c>
      <c r="G5" s="23"/>
      <c r="H5" s="23"/>
      <c r="I5" s="23"/>
    </row>
    <row r="6" spans="1:17" ht="17.25" customHeight="1" x14ac:dyDescent="0.2">
      <c r="A6" s="354" t="s">
        <v>172</v>
      </c>
      <c r="B6" s="355"/>
      <c r="C6" s="356" t="s">
        <v>46</v>
      </c>
      <c r="D6" s="357">
        <v>1273</v>
      </c>
      <c r="E6" s="357">
        <v>1275</v>
      </c>
      <c r="F6" s="357">
        <v>913</v>
      </c>
      <c r="G6" s="23"/>
      <c r="H6" s="23"/>
      <c r="I6" s="23"/>
    </row>
    <row r="7" spans="1:17" ht="17.25" customHeight="1" x14ac:dyDescent="0.2">
      <c r="A7" s="354" t="s">
        <v>173</v>
      </c>
      <c r="B7" s="355"/>
      <c r="C7" s="356" t="s">
        <v>233</v>
      </c>
      <c r="D7" s="357">
        <v>490</v>
      </c>
      <c r="E7" s="357">
        <v>458</v>
      </c>
      <c r="F7" s="357">
        <v>26</v>
      </c>
      <c r="G7" s="23"/>
      <c r="H7" s="23"/>
      <c r="I7" s="23"/>
    </row>
    <row r="8" spans="1:17" ht="17.25" customHeight="1" x14ac:dyDescent="0.2">
      <c r="A8" s="358" t="s">
        <v>176</v>
      </c>
      <c r="B8" s="355"/>
      <c r="C8" s="356" t="s">
        <v>44</v>
      </c>
      <c r="D8" s="357">
        <v>1</v>
      </c>
      <c r="E8" s="357">
        <v>0</v>
      </c>
      <c r="F8" s="357">
        <v>1</v>
      </c>
      <c r="G8" s="23"/>
      <c r="H8" s="23"/>
      <c r="I8" s="23"/>
    </row>
    <row r="9" spans="1:17" ht="17.25" customHeight="1" x14ac:dyDescent="0.2">
      <c r="A9" s="354" t="s">
        <v>174</v>
      </c>
      <c r="B9" s="355"/>
      <c r="C9" s="356" t="s">
        <v>47</v>
      </c>
      <c r="D9" s="357">
        <v>436</v>
      </c>
      <c r="E9" s="357">
        <v>434</v>
      </c>
      <c r="F9" s="357">
        <v>469</v>
      </c>
      <c r="G9" s="23"/>
      <c r="H9" s="23"/>
      <c r="I9" s="23"/>
    </row>
    <row r="10" spans="1:17" ht="17.25" customHeight="1" x14ac:dyDescent="0.2">
      <c r="A10" s="354" t="s">
        <v>196</v>
      </c>
      <c r="B10" s="355"/>
      <c r="C10" s="356" t="s">
        <v>197</v>
      </c>
      <c r="D10" s="357">
        <v>1286</v>
      </c>
      <c r="E10" s="357">
        <v>1314</v>
      </c>
      <c r="F10" s="357">
        <v>1269</v>
      </c>
      <c r="G10" s="23"/>
      <c r="H10" s="23"/>
      <c r="I10" s="23"/>
    </row>
    <row r="11" spans="1:17" ht="17.25" customHeight="1" x14ac:dyDescent="0.2">
      <c r="A11" s="354" t="s">
        <v>220</v>
      </c>
      <c r="B11" s="355"/>
      <c r="C11" s="356" t="s">
        <v>234</v>
      </c>
      <c r="D11" s="357">
        <v>333</v>
      </c>
      <c r="E11" s="357">
        <v>358</v>
      </c>
      <c r="F11" s="357">
        <v>325</v>
      </c>
      <c r="G11" s="18"/>
      <c r="H11" s="18"/>
      <c r="I11" s="23"/>
    </row>
    <row r="12" spans="1:17" ht="17.25" customHeight="1" x14ac:dyDescent="0.2">
      <c r="A12" s="354" t="s">
        <v>221</v>
      </c>
      <c r="B12" s="355"/>
      <c r="C12" s="356" t="s">
        <v>45</v>
      </c>
      <c r="D12" s="357">
        <v>397</v>
      </c>
      <c r="E12" s="357">
        <v>468</v>
      </c>
      <c r="F12" s="357">
        <v>422</v>
      </c>
      <c r="G12" s="18"/>
      <c r="H12" s="18"/>
      <c r="I12" s="23"/>
    </row>
    <row r="13" spans="1:17" ht="17.25" customHeight="1" x14ac:dyDescent="0.2">
      <c r="A13" s="354" t="s">
        <v>293</v>
      </c>
      <c r="B13" s="355"/>
      <c r="C13" s="359" t="s">
        <v>227</v>
      </c>
      <c r="D13" s="360">
        <v>321</v>
      </c>
      <c r="E13" s="360">
        <v>316</v>
      </c>
      <c r="F13" s="360">
        <v>304</v>
      </c>
      <c r="G13" s="18"/>
      <c r="H13" s="18"/>
      <c r="I13" s="18"/>
    </row>
    <row r="14" spans="1:17" ht="17.25" customHeight="1" x14ac:dyDescent="0.2">
      <c r="A14" s="354" t="s">
        <v>43</v>
      </c>
      <c r="B14" s="355"/>
      <c r="C14" s="361" t="s">
        <v>235</v>
      </c>
      <c r="D14" s="357">
        <v>7656</v>
      </c>
      <c r="E14" s="357">
        <v>8961</v>
      </c>
      <c r="F14" s="357">
        <v>8123</v>
      </c>
    </row>
    <row r="15" spans="1:17" ht="17.25" customHeight="1" x14ac:dyDescent="0.2">
      <c r="A15" s="354" t="s">
        <v>223</v>
      </c>
      <c r="B15" s="355"/>
      <c r="C15" s="362" t="s">
        <v>208</v>
      </c>
      <c r="D15" s="343">
        <v>29</v>
      </c>
      <c r="E15" s="343">
        <v>32</v>
      </c>
      <c r="F15" s="343">
        <v>81</v>
      </c>
    </row>
    <row r="16" spans="1:17" ht="17.25" customHeight="1" x14ac:dyDescent="0.2">
      <c r="A16" s="354" t="s">
        <v>294</v>
      </c>
      <c r="B16" s="355"/>
      <c r="C16" s="363" t="s">
        <v>175</v>
      </c>
      <c r="D16" s="343">
        <v>1219</v>
      </c>
      <c r="E16" s="343">
        <v>1302</v>
      </c>
      <c r="F16" s="343">
        <v>1265</v>
      </c>
    </row>
    <row r="17" spans="1:6" ht="17.25" customHeight="1" x14ac:dyDescent="0.2">
      <c r="A17" s="354" t="s">
        <v>224</v>
      </c>
      <c r="B17" s="355"/>
      <c r="C17" s="361" t="s">
        <v>175</v>
      </c>
      <c r="D17" s="357">
        <v>1259</v>
      </c>
      <c r="E17" s="357">
        <v>1266</v>
      </c>
      <c r="F17" s="357">
        <v>1268</v>
      </c>
    </row>
    <row r="18" spans="1:6" ht="17.25" customHeight="1" x14ac:dyDescent="0.2">
      <c r="A18" s="354" t="s">
        <v>214</v>
      </c>
      <c r="B18" s="355"/>
      <c r="C18" s="361" t="s">
        <v>46</v>
      </c>
      <c r="D18" s="357">
        <v>660</v>
      </c>
      <c r="E18" s="357">
        <v>744</v>
      </c>
      <c r="F18" s="357">
        <v>657</v>
      </c>
    </row>
    <row r="19" spans="1:6" ht="17.25" customHeight="1" x14ac:dyDescent="0.2">
      <c r="A19" s="354" t="s">
        <v>215</v>
      </c>
      <c r="B19" s="355"/>
      <c r="C19" s="361" t="s">
        <v>216</v>
      </c>
      <c r="D19" s="357">
        <v>521</v>
      </c>
      <c r="E19" s="357">
        <v>528</v>
      </c>
      <c r="F19" s="357">
        <v>483</v>
      </c>
    </row>
    <row r="20" spans="1:6" ht="17.25" customHeight="1" x14ac:dyDescent="0.2">
      <c r="A20" s="354" t="s">
        <v>222</v>
      </c>
      <c r="B20" s="355"/>
      <c r="C20" s="364" t="s">
        <v>228</v>
      </c>
      <c r="D20" s="357">
        <v>1157</v>
      </c>
      <c r="E20" s="357">
        <v>1487</v>
      </c>
      <c r="F20" s="357">
        <v>1383</v>
      </c>
    </row>
    <row r="21" spans="1:6" ht="17.25" customHeight="1" x14ac:dyDescent="0.2">
      <c r="A21" s="354" t="s">
        <v>225</v>
      </c>
      <c r="B21" s="355"/>
      <c r="C21" s="364" t="s">
        <v>227</v>
      </c>
      <c r="D21" s="357">
        <v>929</v>
      </c>
      <c r="E21" s="357">
        <v>918</v>
      </c>
      <c r="F21" s="357">
        <v>912</v>
      </c>
    </row>
    <row r="22" spans="1:6" ht="17.25" customHeight="1" x14ac:dyDescent="0.2">
      <c r="A22" s="354" t="s">
        <v>317</v>
      </c>
      <c r="B22" s="355"/>
      <c r="C22" s="364" t="s">
        <v>227</v>
      </c>
      <c r="D22" s="104" t="s">
        <v>292</v>
      </c>
      <c r="E22" s="357">
        <v>258</v>
      </c>
      <c r="F22" s="357">
        <v>614</v>
      </c>
    </row>
    <row r="23" spans="1:6" ht="13.5" customHeight="1" x14ac:dyDescent="0.2">
      <c r="A23" s="365" t="s">
        <v>298</v>
      </c>
      <c r="B23" s="208" t="s">
        <v>289</v>
      </c>
      <c r="C23" s="366" t="s">
        <v>291</v>
      </c>
      <c r="D23" s="357">
        <v>628</v>
      </c>
      <c r="E23" s="357">
        <v>1213</v>
      </c>
      <c r="F23" s="357">
        <v>428</v>
      </c>
    </row>
    <row r="24" spans="1:6" ht="13.5" customHeight="1" x14ac:dyDescent="0.2">
      <c r="A24" s="367"/>
      <c r="B24" s="208" t="s">
        <v>290</v>
      </c>
      <c r="C24" s="368"/>
      <c r="D24" s="357">
        <v>165</v>
      </c>
      <c r="E24" s="357">
        <v>268</v>
      </c>
      <c r="F24" s="357">
        <v>102</v>
      </c>
    </row>
    <row r="25" spans="1:6" ht="12" customHeight="1" x14ac:dyDescent="0.15">
      <c r="A25" s="63"/>
      <c r="B25" s="63"/>
      <c r="C25" s="93"/>
      <c r="D25" s="93"/>
      <c r="E25" s="93"/>
      <c r="F25" s="74" t="s">
        <v>18</v>
      </c>
    </row>
    <row r="26" spans="1:6" ht="20.25" customHeight="1" x14ac:dyDescent="0.2">
      <c r="A26" s="255"/>
      <c r="B26" s="255"/>
      <c r="C26" s="256"/>
      <c r="D26" s="256"/>
      <c r="E26" s="256"/>
      <c r="F26" s="256"/>
    </row>
  </sheetData>
  <mergeCells count="24">
    <mergeCell ref="A22:B22"/>
    <mergeCell ref="A26:F26"/>
    <mergeCell ref="C3:C4"/>
    <mergeCell ref="L2:N2"/>
    <mergeCell ref="A23:A24"/>
    <mergeCell ref="C23:C2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0:B20"/>
    <mergeCell ref="A21:B21"/>
    <mergeCell ref="A3:B4"/>
    <mergeCell ref="A15:B15"/>
    <mergeCell ref="A16:B16"/>
    <mergeCell ref="A17:B17"/>
    <mergeCell ref="A18:B18"/>
    <mergeCell ref="A19:B19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</sheetPr>
  <dimension ref="A1:P21"/>
  <sheetViews>
    <sheetView showGridLines="0" zoomScale="160" zoomScaleNormal="160" workbookViewId="0">
      <selection activeCell="H8" sqref="H8"/>
    </sheetView>
  </sheetViews>
  <sheetFormatPr defaultColWidth="2.88671875" defaultRowHeight="12.75" customHeight="1" x14ac:dyDescent="0.2"/>
  <cols>
    <col min="1" max="1" width="4.77734375" style="65" customWidth="1"/>
    <col min="2" max="7" width="6.21875" style="65" customWidth="1"/>
    <col min="8" max="10" width="4.109375" style="65" customWidth="1"/>
    <col min="11" max="12" width="5.6640625" style="65" customWidth="1"/>
    <col min="13" max="16384" width="2.88671875" style="65"/>
  </cols>
  <sheetData>
    <row r="1" spans="1:16" s="114" customFormat="1" ht="17.100000000000001" customHeight="1" x14ac:dyDescent="0.2">
      <c r="A1" s="89" t="s">
        <v>53</v>
      </c>
      <c r="B1" s="90"/>
      <c r="C1" s="90"/>
      <c r="D1" s="90"/>
      <c r="E1" s="90"/>
      <c r="F1" s="90"/>
      <c r="G1" s="90"/>
      <c r="H1" s="90"/>
      <c r="I1" s="90"/>
      <c r="J1" s="90"/>
    </row>
    <row r="2" spans="1:16" ht="12" customHeight="1" x14ac:dyDescent="0.2">
      <c r="D2" s="64"/>
      <c r="F2" s="202"/>
      <c r="G2" s="82" t="s">
        <v>211</v>
      </c>
      <c r="H2" s="202"/>
      <c r="I2" s="202"/>
      <c r="K2" s="275"/>
      <c r="L2" s="275"/>
      <c r="M2" s="275"/>
      <c r="N2" s="210"/>
      <c r="P2" s="115"/>
    </row>
    <row r="3" spans="1:16" ht="20.25" customHeight="1" x14ac:dyDescent="0.2">
      <c r="A3" s="260"/>
      <c r="B3" s="232" t="s">
        <v>236</v>
      </c>
      <c r="C3" s="262"/>
      <c r="D3" s="232" t="s">
        <v>237</v>
      </c>
      <c r="E3" s="263"/>
      <c r="F3" s="232" t="s">
        <v>238</v>
      </c>
      <c r="G3" s="264"/>
      <c r="H3" s="128"/>
      <c r="I3" s="128"/>
      <c r="J3" s="128"/>
    </row>
    <row r="4" spans="1:16" ht="13.5" customHeight="1" x14ac:dyDescent="0.2">
      <c r="A4" s="261"/>
      <c r="B4" s="203" t="s">
        <v>52</v>
      </c>
      <c r="C4" s="92" t="s">
        <v>51</v>
      </c>
      <c r="D4" s="92" t="s">
        <v>52</v>
      </c>
      <c r="E4" s="92" t="s">
        <v>51</v>
      </c>
      <c r="F4" s="92" t="s">
        <v>52</v>
      </c>
      <c r="G4" s="92" t="s">
        <v>51</v>
      </c>
      <c r="H4" s="128"/>
      <c r="I4" s="128"/>
      <c r="J4" s="128"/>
    </row>
    <row r="5" spans="1:16" ht="24.75" customHeight="1" x14ac:dyDescent="0.2">
      <c r="A5" s="94" t="s">
        <v>324</v>
      </c>
      <c r="B5" s="95" t="s">
        <v>251</v>
      </c>
      <c r="C5" s="95" t="s">
        <v>264</v>
      </c>
      <c r="D5" s="96">
        <v>1695</v>
      </c>
      <c r="E5" s="96">
        <v>18</v>
      </c>
      <c r="F5" s="96" t="s">
        <v>252</v>
      </c>
      <c r="G5" s="96" t="s">
        <v>253</v>
      </c>
      <c r="H5" s="128"/>
      <c r="I5" s="128"/>
      <c r="J5" s="128"/>
    </row>
    <row r="6" spans="1:16" ht="24.75" customHeight="1" x14ac:dyDescent="0.2">
      <c r="A6" s="94">
        <v>30</v>
      </c>
      <c r="B6" s="95" t="s">
        <v>276</v>
      </c>
      <c r="C6" s="95" t="s">
        <v>277</v>
      </c>
      <c r="D6" s="96">
        <v>1561</v>
      </c>
      <c r="E6" s="96">
        <v>20</v>
      </c>
      <c r="F6" s="96" t="s">
        <v>306</v>
      </c>
      <c r="G6" s="96" t="s">
        <v>307</v>
      </c>
      <c r="H6" s="128"/>
      <c r="I6" s="128"/>
      <c r="J6" s="128"/>
    </row>
    <row r="7" spans="1:16" ht="24.75" customHeight="1" x14ac:dyDescent="0.2">
      <c r="A7" s="94" t="s">
        <v>284</v>
      </c>
      <c r="B7" s="95" t="s">
        <v>305</v>
      </c>
      <c r="C7" s="95" t="s">
        <v>285</v>
      </c>
      <c r="D7" s="96">
        <v>1485</v>
      </c>
      <c r="E7" s="96">
        <v>15</v>
      </c>
      <c r="F7" s="96" t="s">
        <v>308</v>
      </c>
      <c r="G7" s="96" t="s">
        <v>315</v>
      </c>
      <c r="H7" s="128"/>
      <c r="I7" s="128"/>
      <c r="J7" s="128"/>
    </row>
    <row r="8" spans="1:16" ht="24.75" customHeight="1" x14ac:dyDescent="0.2">
      <c r="A8" s="94">
        <v>2</v>
      </c>
      <c r="B8" s="95" t="s">
        <v>348</v>
      </c>
      <c r="C8" s="95" t="s">
        <v>349</v>
      </c>
      <c r="D8" s="96">
        <v>1153</v>
      </c>
      <c r="E8" s="96">
        <v>14</v>
      </c>
      <c r="F8" s="96" t="s">
        <v>318</v>
      </c>
      <c r="G8" s="96" t="s">
        <v>316</v>
      </c>
      <c r="H8" s="128"/>
      <c r="I8" s="128"/>
      <c r="J8" s="128"/>
    </row>
    <row r="9" spans="1:16" ht="24.75" customHeight="1" x14ac:dyDescent="0.2">
      <c r="A9" s="94">
        <v>3</v>
      </c>
      <c r="B9" s="95" t="s">
        <v>350</v>
      </c>
      <c r="C9" s="95" t="s">
        <v>351</v>
      </c>
      <c r="D9" s="96" t="s">
        <v>332</v>
      </c>
      <c r="E9" s="96" t="s">
        <v>333</v>
      </c>
      <c r="F9" s="96" t="s">
        <v>334</v>
      </c>
      <c r="G9" s="96" t="s">
        <v>335</v>
      </c>
      <c r="H9" s="128"/>
      <c r="I9" s="128"/>
      <c r="J9" s="128"/>
    </row>
    <row r="10" spans="1:16" ht="7.5" customHeight="1" x14ac:dyDescent="0.15">
      <c r="A10" s="99"/>
      <c r="B10" s="93"/>
      <c r="C10" s="93"/>
      <c r="D10" s="93"/>
      <c r="E10" s="93"/>
      <c r="F10" s="93"/>
      <c r="G10" s="98"/>
    </row>
    <row r="11" spans="1:16" ht="20.25" customHeight="1" x14ac:dyDescent="0.2">
      <c r="A11" s="260"/>
      <c r="B11" s="232" t="s">
        <v>239</v>
      </c>
      <c r="C11" s="262"/>
      <c r="D11" s="232" t="s">
        <v>240</v>
      </c>
      <c r="E11" s="263"/>
      <c r="F11" s="232" t="s">
        <v>241</v>
      </c>
      <c r="G11" s="264"/>
    </row>
    <row r="12" spans="1:16" ht="12.75" customHeight="1" x14ac:dyDescent="0.2">
      <c r="A12" s="261"/>
      <c r="B12" s="92" t="s">
        <v>52</v>
      </c>
      <c r="C12" s="92" t="s">
        <v>51</v>
      </c>
      <c r="D12" s="92" t="s">
        <v>52</v>
      </c>
      <c r="E12" s="92" t="s">
        <v>51</v>
      </c>
      <c r="F12" s="92" t="s">
        <v>52</v>
      </c>
      <c r="G12" s="92" t="s">
        <v>51</v>
      </c>
    </row>
    <row r="13" spans="1:16" ht="15" customHeight="1" x14ac:dyDescent="0.2">
      <c r="A13" s="60" t="s">
        <v>325</v>
      </c>
      <c r="B13" s="100">
        <v>2825</v>
      </c>
      <c r="C13" s="100">
        <v>236</v>
      </c>
      <c r="D13" s="100">
        <v>1682</v>
      </c>
      <c r="E13" s="100">
        <v>130</v>
      </c>
      <c r="F13" s="100">
        <v>1150</v>
      </c>
      <c r="G13" s="100">
        <v>78</v>
      </c>
    </row>
    <row r="14" spans="1:16" ht="15" customHeight="1" x14ac:dyDescent="0.2">
      <c r="A14" s="60">
        <v>30</v>
      </c>
      <c r="B14" s="100">
        <v>2618</v>
      </c>
      <c r="C14" s="100">
        <v>143</v>
      </c>
      <c r="D14" s="100">
        <v>1555</v>
      </c>
      <c r="E14" s="100">
        <v>106</v>
      </c>
      <c r="F14" s="100">
        <v>1081</v>
      </c>
      <c r="G14" s="100">
        <v>82</v>
      </c>
    </row>
    <row r="15" spans="1:16" ht="15" customHeight="1" x14ac:dyDescent="0.2">
      <c r="A15" s="60" t="s">
        <v>284</v>
      </c>
      <c r="B15" s="100">
        <v>2596</v>
      </c>
      <c r="C15" s="100">
        <v>209</v>
      </c>
      <c r="D15" s="100">
        <v>1537</v>
      </c>
      <c r="E15" s="100">
        <v>111</v>
      </c>
      <c r="F15" s="100">
        <v>1099</v>
      </c>
      <c r="G15" s="100">
        <v>73</v>
      </c>
    </row>
    <row r="16" spans="1:16" ht="15" customHeight="1" x14ac:dyDescent="0.2">
      <c r="A16" s="60">
        <v>2</v>
      </c>
      <c r="B16" s="100">
        <v>2010</v>
      </c>
      <c r="C16" s="100">
        <v>173</v>
      </c>
      <c r="D16" s="100">
        <v>1136</v>
      </c>
      <c r="E16" s="100">
        <v>68</v>
      </c>
      <c r="F16" s="100">
        <v>880</v>
      </c>
      <c r="G16" s="100">
        <v>69</v>
      </c>
    </row>
    <row r="17" spans="1:7" ht="18" x14ac:dyDescent="0.2">
      <c r="A17" s="62">
        <v>3</v>
      </c>
      <c r="B17" s="369" t="s">
        <v>336</v>
      </c>
      <c r="C17" s="369" t="s">
        <v>337</v>
      </c>
      <c r="D17" s="369" t="s">
        <v>338</v>
      </c>
      <c r="E17" s="369" t="s">
        <v>339</v>
      </c>
      <c r="F17" s="370">
        <v>890</v>
      </c>
      <c r="G17" s="370">
        <v>74</v>
      </c>
    </row>
    <row r="18" spans="1:7" ht="12" customHeight="1" x14ac:dyDescent="0.15">
      <c r="A18" s="63" t="s">
        <v>167</v>
      </c>
      <c r="G18" s="74" t="s">
        <v>18</v>
      </c>
    </row>
    <row r="19" spans="1:7" s="102" customFormat="1" ht="11.25" customHeight="1" x14ac:dyDescent="0.2">
      <c r="A19" s="101" t="s">
        <v>168</v>
      </c>
    </row>
    <row r="20" spans="1:7" s="102" customFormat="1" ht="9" customHeight="1" x14ac:dyDescent="0.2">
      <c r="A20" s="371"/>
    </row>
    <row r="21" spans="1:7" s="102" customFormat="1" ht="8.1" customHeight="1" x14ac:dyDescent="0.2">
      <c r="A21" s="371"/>
    </row>
  </sheetData>
  <mergeCells count="9">
    <mergeCell ref="K2:M2"/>
    <mergeCell ref="A11:A12"/>
    <mergeCell ref="B11:C11"/>
    <mergeCell ref="D11:E11"/>
    <mergeCell ref="F11:G1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0000"/>
  </sheetPr>
  <dimension ref="A1:P11"/>
  <sheetViews>
    <sheetView showGridLines="0" zoomScale="175" zoomScaleNormal="175" workbookViewId="0">
      <selection activeCell="F3" sqref="F3:G3"/>
    </sheetView>
  </sheetViews>
  <sheetFormatPr defaultColWidth="2.88671875" defaultRowHeight="12.75" customHeight="1" x14ac:dyDescent="0.2"/>
  <cols>
    <col min="1" max="1" width="4.88671875" style="65" customWidth="1"/>
    <col min="2" max="13" width="6.21875" style="65" customWidth="1"/>
    <col min="14" max="16384" width="2.88671875" style="65"/>
  </cols>
  <sheetData>
    <row r="1" spans="1:16" ht="16.5" customHeight="1" x14ac:dyDescent="0.15">
      <c r="A1" s="8" t="s">
        <v>242</v>
      </c>
      <c r="G1" s="177"/>
    </row>
    <row r="2" spans="1:16" ht="12" customHeight="1" x14ac:dyDescent="0.2">
      <c r="D2" s="64"/>
      <c r="E2" s="210" t="s">
        <v>211</v>
      </c>
      <c r="F2" s="202"/>
      <c r="H2" s="202"/>
      <c r="I2" s="202"/>
      <c r="K2" s="275"/>
      <c r="L2" s="275"/>
      <c r="M2" s="275"/>
      <c r="N2" s="210"/>
      <c r="P2" s="115"/>
    </row>
    <row r="3" spans="1:16" ht="21.75" customHeight="1" x14ac:dyDescent="0.2">
      <c r="A3" s="209"/>
      <c r="B3" s="372" t="s">
        <v>68</v>
      </c>
      <c r="C3" s="372"/>
      <c r="D3" s="372" t="s">
        <v>67</v>
      </c>
      <c r="E3" s="372"/>
      <c r="F3" s="235"/>
      <c r="G3" s="235"/>
    </row>
    <row r="4" spans="1:16" ht="15" customHeight="1" x14ac:dyDescent="0.2">
      <c r="A4" s="60" t="s">
        <v>325</v>
      </c>
      <c r="B4" s="265">
        <v>5758</v>
      </c>
      <c r="C4" s="266"/>
      <c r="D4" s="267">
        <v>0</v>
      </c>
      <c r="E4" s="268"/>
      <c r="F4" s="373"/>
      <c r="G4" s="374"/>
    </row>
    <row r="5" spans="1:16" ht="15" customHeight="1" x14ac:dyDescent="0.2">
      <c r="A5" s="60">
        <v>30</v>
      </c>
      <c r="B5" s="265">
        <v>5505</v>
      </c>
      <c r="C5" s="266"/>
      <c r="D5" s="267">
        <v>0</v>
      </c>
      <c r="E5" s="268"/>
      <c r="F5" s="375"/>
      <c r="G5" s="376"/>
    </row>
    <row r="6" spans="1:16" ht="15" customHeight="1" x14ac:dyDescent="0.2">
      <c r="A6" s="60" t="s">
        <v>284</v>
      </c>
      <c r="B6" s="265">
        <v>5357</v>
      </c>
      <c r="C6" s="266"/>
      <c r="D6" s="267">
        <v>0</v>
      </c>
      <c r="E6" s="268"/>
      <c r="F6" s="373"/>
      <c r="G6" s="374"/>
    </row>
    <row r="7" spans="1:16" ht="15" customHeight="1" x14ac:dyDescent="0.2">
      <c r="A7" s="60">
        <v>2</v>
      </c>
      <c r="B7" s="265">
        <v>4559</v>
      </c>
      <c r="C7" s="266"/>
      <c r="D7" s="267">
        <v>1</v>
      </c>
      <c r="E7" s="268"/>
      <c r="F7" s="375"/>
      <c r="G7" s="376"/>
    </row>
    <row r="8" spans="1:16" ht="15" customHeight="1" x14ac:dyDescent="0.2">
      <c r="A8" s="62">
        <v>3</v>
      </c>
      <c r="B8" s="377">
        <v>4665</v>
      </c>
      <c r="C8" s="378"/>
      <c r="D8" s="379">
        <v>0</v>
      </c>
      <c r="E8" s="380"/>
      <c r="F8" s="375"/>
      <c r="G8" s="376"/>
    </row>
    <row r="9" spans="1:16" ht="12" customHeight="1" x14ac:dyDescent="0.15">
      <c r="A9" s="381"/>
      <c r="B9" s="382"/>
      <c r="C9" s="382"/>
      <c r="D9" s="382"/>
      <c r="E9" s="74" t="s">
        <v>18</v>
      </c>
    </row>
    <row r="10" spans="1:16" ht="12" customHeight="1" x14ac:dyDescent="0.2">
      <c r="G10" s="217"/>
      <c r="H10" s="217"/>
      <c r="I10" s="217"/>
      <c r="J10" s="217"/>
      <c r="K10" s="217"/>
    </row>
    <row r="11" spans="1:16" ht="18" customHeight="1" x14ac:dyDescent="0.2">
      <c r="G11" s="344"/>
    </row>
  </sheetData>
  <mergeCells count="16">
    <mergeCell ref="B7:C7"/>
    <mergeCell ref="D7:E7"/>
    <mergeCell ref="B8:C8"/>
    <mergeCell ref="D8:E8"/>
    <mergeCell ref="B4:C4"/>
    <mergeCell ref="D4:E4"/>
    <mergeCell ref="K2:M2"/>
    <mergeCell ref="F6:G6"/>
    <mergeCell ref="B3:C3"/>
    <mergeCell ref="D3:E3"/>
    <mergeCell ref="F3:G3"/>
    <mergeCell ref="F4:G4"/>
    <mergeCell ref="B6:C6"/>
    <mergeCell ref="D6:E6"/>
    <mergeCell ref="B5:C5"/>
    <mergeCell ref="D5:E5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</sheetPr>
  <dimension ref="A1:P22"/>
  <sheetViews>
    <sheetView showGridLines="0" zoomScale="160" zoomScaleNormal="160" workbookViewId="0">
      <selection activeCell="J5" sqref="J5"/>
    </sheetView>
  </sheetViews>
  <sheetFormatPr defaultColWidth="2.88671875" defaultRowHeight="12.75" customHeight="1" x14ac:dyDescent="0.2"/>
  <cols>
    <col min="1" max="1" width="4.88671875" style="65" customWidth="1"/>
    <col min="2" max="7" width="6.21875" style="65" customWidth="1"/>
    <col min="8" max="10" width="4.109375" style="65" customWidth="1"/>
    <col min="11" max="12" width="5.6640625" style="65" customWidth="1"/>
    <col min="13" max="16384" width="2.88671875" style="65"/>
  </cols>
  <sheetData>
    <row r="1" spans="1:16" s="383" customFormat="1" ht="17.100000000000001" customHeight="1" x14ac:dyDescent="0.2">
      <c r="A1" s="89" t="s">
        <v>243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6" ht="12" customHeight="1" x14ac:dyDescent="0.2">
      <c r="D2" s="64"/>
      <c r="F2" s="202"/>
      <c r="G2" s="210" t="s">
        <v>211</v>
      </c>
      <c r="H2" s="202"/>
      <c r="I2" s="202"/>
      <c r="K2" s="275"/>
      <c r="L2" s="275"/>
      <c r="M2" s="275"/>
      <c r="N2" s="210"/>
      <c r="P2" s="115"/>
    </row>
    <row r="3" spans="1:16" ht="12.75" customHeight="1" x14ac:dyDescent="0.2">
      <c r="A3" s="260"/>
      <c r="B3" s="271" t="s">
        <v>75</v>
      </c>
      <c r="C3" s="273" t="s">
        <v>55</v>
      </c>
      <c r="D3" s="232" t="s">
        <v>74</v>
      </c>
      <c r="E3" s="270"/>
      <c r="F3" s="232" t="s">
        <v>71</v>
      </c>
      <c r="G3" s="264"/>
      <c r="H3" s="128"/>
      <c r="I3" s="128"/>
      <c r="J3" s="128"/>
    </row>
    <row r="4" spans="1:16" ht="13.5" customHeight="1" x14ac:dyDescent="0.2">
      <c r="A4" s="261"/>
      <c r="B4" s="272"/>
      <c r="C4" s="274"/>
      <c r="D4" s="104" t="s">
        <v>40</v>
      </c>
      <c r="E4" s="104" t="s">
        <v>69</v>
      </c>
      <c r="F4" s="104" t="s">
        <v>40</v>
      </c>
      <c r="G4" s="104" t="s">
        <v>69</v>
      </c>
      <c r="H4" s="128"/>
      <c r="I4" s="128"/>
      <c r="J4" s="128"/>
    </row>
    <row r="5" spans="1:16" ht="15" customHeight="1" x14ac:dyDescent="0.2">
      <c r="A5" s="105" t="s">
        <v>324</v>
      </c>
      <c r="B5" s="106">
        <v>1</v>
      </c>
      <c r="C5" s="61">
        <v>12098</v>
      </c>
      <c r="D5" s="61">
        <v>453</v>
      </c>
      <c r="E5" s="107">
        <v>3.7</v>
      </c>
      <c r="F5" s="61">
        <v>142</v>
      </c>
      <c r="G5" s="107">
        <v>31.3</v>
      </c>
      <c r="H5" s="128"/>
      <c r="I5" s="128"/>
      <c r="J5" s="128"/>
    </row>
    <row r="6" spans="1:16" ht="15" customHeight="1" x14ac:dyDescent="0.2">
      <c r="A6" s="105">
        <v>30</v>
      </c>
      <c r="B6" s="106">
        <v>1</v>
      </c>
      <c r="C6" s="61">
        <v>11886</v>
      </c>
      <c r="D6" s="61">
        <v>376</v>
      </c>
      <c r="E6" s="107">
        <v>3.2</v>
      </c>
      <c r="F6" s="61">
        <v>126</v>
      </c>
      <c r="G6" s="107">
        <v>33.5</v>
      </c>
      <c r="H6" s="128"/>
      <c r="I6" s="128"/>
      <c r="J6" s="128"/>
    </row>
    <row r="7" spans="1:16" ht="15" customHeight="1" x14ac:dyDescent="0.2">
      <c r="A7" s="105" t="s">
        <v>284</v>
      </c>
      <c r="B7" s="106">
        <v>1</v>
      </c>
      <c r="C7" s="61">
        <v>11748</v>
      </c>
      <c r="D7" s="61">
        <v>384</v>
      </c>
      <c r="E7" s="107">
        <v>3.3</v>
      </c>
      <c r="F7" s="61">
        <v>122</v>
      </c>
      <c r="G7" s="107">
        <v>31.8</v>
      </c>
      <c r="H7" s="128"/>
      <c r="I7" s="128"/>
      <c r="J7" s="128"/>
    </row>
    <row r="8" spans="1:16" ht="15" customHeight="1" x14ac:dyDescent="0.2">
      <c r="A8" s="105">
        <v>2</v>
      </c>
      <c r="B8" s="106">
        <v>1</v>
      </c>
      <c r="C8" s="61">
        <v>11994</v>
      </c>
      <c r="D8" s="61">
        <v>297</v>
      </c>
      <c r="E8" s="107">
        <v>2.5</v>
      </c>
      <c r="F8" s="61">
        <v>119</v>
      </c>
      <c r="G8" s="107">
        <v>40.1</v>
      </c>
      <c r="H8" s="128"/>
      <c r="I8" s="128"/>
      <c r="J8" s="128"/>
    </row>
    <row r="9" spans="1:16" ht="15" customHeight="1" x14ac:dyDescent="0.2">
      <c r="A9" s="108">
        <v>3</v>
      </c>
      <c r="B9" s="384">
        <v>1</v>
      </c>
      <c r="C9" s="343">
        <v>11784</v>
      </c>
      <c r="D9" s="343">
        <v>254</v>
      </c>
      <c r="E9" s="385">
        <v>2.2000000000000002</v>
      </c>
      <c r="F9" s="343">
        <v>64</v>
      </c>
      <c r="G9" s="385">
        <v>25.2</v>
      </c>
      <c r="H9" s="128"/>
      <c r="I9" s="128"/>
      <c r="J9" s="128"/>
    </row>
    <row r="10" spans="1:16" ht="7.5" customHeight="1" x14ac:dyDescent="0.15">
      <c r="A10" s="109"/>
      <c r="B10" s="93"/>
      <c r="C10" s="93"/>
      <c r="D10" s="93"/>
      <c r="E10" s="93"/>
      <c r="F10" s="93"/>
      <c r="G10" s="98"/>
    </row>
    <row r="11" spans="1:16" ht="12.75" customHeight="1" x14ac:dyDescent="0.2">
      <c r="A11" s="260"/>
      <c r="B11" s="232" t="s">
        <v>73</v>
      </c>
      <c r="C11" s="269"/>
      <c r="D11" s="232" t="s">
        <v>72</v>
      </c>
      <c r="E11" s="270"/>
      <c r="F11" s="232" t="s">
        <v>70</v>
      </c>
      <c r="G11" s="264"/>
    </row>
    <row r="12" spans="1:16" ht="12.75" customHeight="1" x14ac:dyDescent="0.2">
      <c r="A12" s="261"/>
      <c r="B12" s="94" t="s">
        <v>40</v>
      </c>
      <c r="C12" s="104" t="s">
        <v>69</v>
      </c>
      <c r="D12" s="104" t="s">
        <v>40</v>
      </c>
      <c r="E12" s="104" t="s">
        <v>69</v>
      </c>
      <c r="F12" s="104" t="s">
        <v>40</v>
      </c>
      <c r="G12" s="104" t="s">
        <v>69</v>
      </c>
    </row>
    <row r="13" spans="1:16" ht="15" customHeight="1" x14ac:dyDescent="0.2">
      <c r="A13" s="105" t="s">
        <v>324</v>
      </c>
      <c r="B13" s="100">
        <v>236</v>
      </c>
      <c r="C13" s="107">
        <v>52.1</v>
      </c>
      <c r="D13" s="100">
        <v>60</v>
      </c>
      <c r="E13" s="107">
        <v>13.2</v>
      </c>
      <c r="F13" s="100">
        <v>15</v>
      </c>
      <c r="G13" s="107">
        <v>3.3</v>
      </c>
    </row>
    <row r="14" spans="1:16" ht="15" customHeight="1" x14ac:dyDescent="0.2">
      <c r="A14" s="105">
        <v>30</v>
      </c>
      <c r="B14" s="100">
        <v>187</v>
      </c>
      <c r="C14" s="107">
        <v>49.7</v>
      </c>
      <c r="D14" s="100">
        <v>49</v>
      </c>
      <c r="E14" s="107">
        <v>13</v>
      </c>
      <c r="F14" s="100">
        <v>14</v>
      </c>
      <c r="G14" s="107">
        <v>3.7</v>
      </c>
    </row>
    <row r="15" spans="1:16" ht="15" customHeight="1" x14ac:dyDescent="0.2">
      <c r="A15" s="105" t="s">
        <v>284</v>
      </c>
      <c r="B15" s="100">
        <v>206</v>
      </c>
      <c r="C15" s="107">
        <v>53.6</v>
      </c>
      <c r="D15" s="100">
        <v>48</v>
      </c>
      <c r="E15" s="107">
        <v>12.5</v>
      </c>
      <c r="F15" s="100">
        <v>8</v>
      </c>
      <c r="G15" s="107">
        <v>2.1</v>
      </c>
    </row>
    <row r="16" spans="1:16" ht="15" customHeight="1" x14ac:dyDescent="0.2">
      <c r="A16" s="105">
        <v>2</v>
      </c>
      <c r="B16" s="100">
        <v>128</v>
      </c>
      <c r="C16" s="107">
        <v>43.1</v>
      </c>
      <c r="D16" s="100">
        <v>39</v>
      </c>
      <c r="E16" s="107">
        <v>13.1</v>
      </c>
      <c r="F16" s="100">
        <v>11</v>
      </c>
      <c r="G16" s="107">
        <v>3.7</v>
      </c>
    </row>
    <row r="17" spans="1:7" ht="15" customHeight="1" x14ac:dyDescent="0.2">
      <c r="A17" s="108">
        <v>3</v>
      </c>
      <c r="B17" s="370">
        <v>126</v>
      </c>
      <c r="C17" s="385">
        <v>49.6</v>
      </c>
      <c r="D17" s="370">
        <v>50</v>
      </c>
      <c r="E17" s="385">
        <v>19.7</v>
      </c>
      <c r="F17" s="370">
        <v>14</v>
      </c>
      <c r="G17" s="385">
        <v>5.5</v>
      </c>
    </row>
    <row r="18" spans="1:7" ht="12" customHeight="1" x14ac:dyDescent="0.15">
      <c r="A18" s="97"/>
      <c r="G18" s="74" t="s">
        <v>18</v>
      </c>
    </row>
    <row r="19" spans="1:7" ht="11.25" customHeight="1" x14ac:dyDescent="0.15">
      <c r="A19" s="97" t="s">
        <v>170</v>
      </c>
    </row>
    <row r="20" spans="1:7" ht="12.75" customHeight="1" x14ac:dyDescent="0.2">
      <c r="A20" s="386"/>
    </row>
    <row r="21" spans="1:7" ht="12.75" customHeight="1" x14ac:dyDescent="0.2">
      <c r="A21" s="386"/>
    </row>
    <row r="22" spans="1:7" ht="12.75" customHeight="1" x14ac:dyDescent="0.2">
      <c r="A22" s="387"/>
    </row>
  </sheetData>
  <mergeCells count="10">
    <mergeCell ref="K2:M2"/>
    <mergeCell ref="A11:A12"/>
    <mergeCell ref="B11:C11"/>
    <mergeCell ref="D11:E11"/>
    <mergeCell ref="F11:G11"/>
    <mergeCell ref="A3:A4"/>
    <mergeCell ref="D3:E3"/>
    <mergeCell ref="F3:G3"/>
    <mergeCell ref="B3:B4"/>
    <mergeCell ref="C3:C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Z30"/>
  <sheetViews>
    <sheetView showGridLines="0" zoomScale="160" zoomScaleNormal="160" workbookViewId="0">
      <selection activeCell="L8" sqref="L8"/>
    </sheetView>
  </sheetViews>
  <sheetFormatPr defaultColWidth="2.88671875" defaultRowHeight="12.75" customHeight="1" x14ac:dyDescent="0.2"/>
  <cols>
    <col min="1" max="1" width="4.109375" style="65" customWidth="1"/>
    <col min="2" max="10" width="4.21875" style="65" customWidth="1"/>
    <col min="11" max="11" width="4" style="65" customWidth="1"/>
    <col min="12" max="12" width="4.77734375" style="65" customWidth="1"/>
    <col min="13" max="14" width="4.21875" style="65" customWidth="1"/>
    <col min="15" max="21" width="4.109375" style="65" customWidth="1"/>
    <col min="22" max="26" width="7.77734375" style="65" customWidth="1"/>
    <col min="27" max="16384" width="2.88671875" style="65"/>
  </cols>
  <sheetData>
    <row r="1" spans="1:20" s="67" customFormat="1" ht="17.100000000000001" customHeight="1" x14ac:dyDescent="0.2">
      <c r="A1" s="66" t="s">
        <v>83</v>
      </c>
      <c r="D1" s="66"/>
      <c r="E1" s="68"/>
      <c r="F1" s="69"/>
      <c r="G1" s="13"/>
      <c r="H1" s="13"/>
      <c r="I1" s="13"/>
      <c r="J1" s="13"/>
      <c r="O1" s="13"/>
      <c r="P1" s="13"/>
    </row>
    <row r="2" spans="1:20" ht="12" customHeight="1" x14ac:dyDescent="0.2">
      <c r="D2" s="64"/>
      <c r="F2" s="202"/>
      <c r="H2" s="202"/>
      <c r="I2" s="202"/>
      <c r="J2" s="210" t="s">
        <v>211</v>
      </c>
      <c r="K2" s="275"/>
      <c r="L2" s="275"/>
      <c r="M2" s="275"/>
      <c r="N2" s="210"/>
      <c r="P2" s="115"/>
    </row>
    <row r="3" spans="1:20" ht="12.75" customHeight="1" x14ac:dyDescent="0.2">
      <c r="A3" s="276"/>
      <c r="B3" s="232" t="s">
        <v>244</v>
      </c>
      <c r="C3" s="278"/>
      <c r="D3" s="269"/>
      <c r="E3" s="279" t="s">
        <v>245</v>
      </c>
      <c r="F3" s="278"/>
      <c r="G3" s="269"/>
      <c r="H3" s="279" t="s">
        <v>246</v>
      </c>
      <c r="I3" s="278"/>
      <c r="J3" s="269"/>
      <c r="K3" s="202"/>
      <c r="L3" s="202"/>
      <c r="M3" s="202"/>
      <c r="N3" s="345"/>
      <c r="O3" s="345"/>
      <c r="P3" s="115"/>
    </row>
    <row r="4" spans="1:20" ht="18.75" customHeight="1" x14ac:dyDescent="0.2">
      <c r="A4" s="277"/>
      <c r="B4" s="110" t="s">
        <v>79</v>
      </c>
      <c r="C4" s="110" t="s">
        <v>78</v>
      </c>
      <c r="D4" s="110" t="s">
        <v>69</v>
      </c>
      <c r="E4" s="110" t="s">
        <v>79</v>
      </c>
      <c r="F4" s="110" t="s">
        <v>78</v>
      </c>
      <c r="G4" s="110" t="s">
        <v>69</v>
      </c>
      <c r="H4" s="110" t="s">
        <v>79</v>
      </c>
      <c r="I4" s="110" t="s">
        <v>78</v>
      </c>
      <c r="J4" s="110" t="s">
        <v>69</v>
      </c>
      <c r="K4" s="202"/>
      <c r="L4" s="202"/>
      <c r="M4" s="202"/>
      <c r="N4" s="346"/>
      <c r="O4" s="346"/>
      <c r="P4" s="347"/>
    </row>
    <row r="5" spans="1:20" ht="12" customHeight="1" x14ac:dyDescent="0.2">
      <c r="A5" s="60" t="s">
        <v>284</v>
      </c>
      <c r="B5" s="72">
        <v>333</v>
      </c>
      <c r="C5" s="72">
        <v>333</v>
      </c>
      <c r="D5" s="107">
        <v>100</v>
      </c>
      <c r="E5" s="61">
        <v>369</v>
      </c>
      <c r="F5" s="73">
        <v>358</v>
      </c>
      <c r="G5" s="107">
        <v>97</v>
      </c>
      <c r="H5" s="73">
        <v>394</v>
      </c>
      <c r="I5" s="61">
        <v>376</v>
      </c>
      <c r="J5" s="107">
        <v>95.4</v>
      </c>
    </row>
    <row r="6" spans="1:20" ht="12" customHeight="1" x14ac:dyDescent="0.2">
      <c r="A6" s="60">
        <v>2</v>
      </c>
      <c r="B6" s="72">
        <v>436</v>
      </c>
      <c r="C6" s="72">
        <v>432</v>
      </c>
      <c r="D6" s="107">
        <v>99.1</v>
      </c>
      <c r="E6" s="61">
        <v>446</v>
      </c>
      <c r="F6" s="73">
        <v>437</v>
      </c>
      <c r="G6" s="107">
        <v>98</v>
      </c>
      <c r="H6" s="73">
        <v>467</v>
      </c>
      <c r="I6" s="61">
        <v>446</v>
      </c>
      <c r="J6" s="107">
        <v>95.5</v>
      </c>
    </row>
    <row r="7" spans="1:20" ht="12" customHeight="1" x14ac:dyDescent="0.2">
      <c r="A7" s="62">
        <v>3</v>
      </c>
      <c r="B7" s="348">
        <v>398</v>
      </c>
      <c r="C7" s="348">
        <v>398</v>
      </c>
      <c r="D7" s="385">
        <v>100</v>
      </c>
      <c r="E7" s="343">
        <v>399</v>
      </c>
      <c r="F7" s="349">
        <v>393</v>
      </c>
      <c r="G7" s="385">
        <v>98.5</v>
      </c>
      <c r="H7" s="349">
        <v>421</v>
      </c>
      <c r="I7" s="343">
        <v>394</v>
      </c>
      <c r="J7" s="385">
        <v>93.6</v>
      </c>
    </row>
    <row r="8" spans="1:20" ht="3.75" customHeight="1" x14ac:dyDescent="0.15">
      <c r="A8" s="111"/>
      <c r="J8" s="74"/>
    </row>
    <row r="9" spans="1:20" ht="12.75" customHeight="1" x14ac:dyDescent="0.2">
      <c r="A9" s="276"/>
      <c r="B9" s="232" t="s">
        <v>82</v>
      </c>
      <c r="C9" s="278"/>
      <c r="D9" s="269"/>
      <c r="E9" s="279" t="s">
        <v>81</v>
      </c>
      <c r="F9" s="278"/>
      <c r="G9" s="269"/>
      <c r="H9" s="279" t="s">
        <v>80</v>
      </c>
      <c r="I9" s="278"/>
      <c r="J9" s="269"/>
    </row>
    <row r="10" spans="1:20" ht="18.75" customHeight="1" x14ac:dyDescent="0.2">
      <c r="A10" s="277"/>
      <c r="B10" s="110" t="s">
        <v>79</v>
      </c>
      <c r="C10" s="110" t="s">
        <v>78</v>
      </c>
      <c r="D10" s="110" t="s">
        <v>69</v>
      </c>
      <c r="E10" s="110" t="s">
        <v>79</v>
      </c>
      <c r="F10" s="110" t="s">
        <v>78</v>
      </c>
      <c r="G10" s="110" t="s">
        <v>69</v>
      </c>
      <c r="H10" s="110" t="s">
        <v>79</v>
      </c>
      <c r="I10" s="110" t="s">
        <v>78</v>
      </c>
      <c r="J10" s="110" t="s">
        <v>69</v>
      </c>
    </row>
    <row r="11" spans="1:20" ht="12" customHeight="1" x14ac:dyDescent="0.2">
      <c r="A11" s="60" t="s">
        <v>284</v>
      </c>
      <c r="B11" s="72">
        <v>335</v>
      </c>
      <c r="C11" s="72">
        <v>288</v>
      </c>
      <c r="D11" s="107">
        <v>86</v>
      </c>
      <c r="E11" s="61">
        <v>387</v>
      </c>
      <c r="F11" s="73">
        <v>324</v>
      </c>
      <c r="G11" s="107">
        <v>83.7</v>
      </c>
      <c r="H11" s="73">
        <v>351</v>
      </c>
      <c r="I11" s="61">
        <v>233</v>
      </c>
      <c r="J11" s="107">
        <v>66.400000000000006</v>
      </c>
      <c r="K11" s="388"/>
      <c r="L11" s="202"/>
      <c r="M11" s="202"/>
      <c r="N11" s="202"/>
    </row>
    <row r="12" spans="1:20" ht="12" customHeight="1" x14ac:dyDescent="0.2">
      <c r="A12" s="60">
        <v>2</v>
      </c>
      <c r="B12" s="72">
        <v>351</v>
      </c>
      <c r="C12" s="72">
        <v>316</v>
      </c>
      <c r="D12" s="107">
        <v>90</v>
      </c>
      <c r="E12" s="61">
        <v>355</v>
      </c>
      <c r="F12" s="73">
        <v>285</v>
      </c>
      <c r="G12" s="107">
        <v>80.3</v>
      </c>
      <c r="H12" s="73">
        <v>420</v>
      </c>
      <c r="I12" s="61">
        <v>276</v>
      </c>
      <c r="J12" s="107">
        <v>65.7</v>
      </c>
      <c r="K12" s="388"/>
      <c r="L12" s="202"/>
      <c r="M12" s="202"/>
      <c r="N12" s="202"/>
    </row>
    <row r="13" spans="1:20" ht="12" customHeight="1" x14ac:dyDescent="0.2">
      <c r="A13" s="62">
        <v>3</v>
      </c>
      <c r="B13" s="348">
        <v>334</v>
      </c>
      <c r="C13" s="348">
        <v>300</v>
      </c>
      <c r="D13" s="385">
        <v>89.8</v>
      </c>
      <c r="E13" s="343">
        <v>352</v>
      </c>
      <c r="F13" s="349">
        <v>297</v>
      </c>
      <c r="G13" s="385">
        <v>84.4</v>
      </c>
      <c r="H13" s="349">
        <v>358</v>
      </c>
      <c r="I13" s="343">
        <v>247</v>
      </c>
      <c r="J13" s="385">
        <v>69</v>
      </c>
      <c r="K13" s="388"/>
      <c r="L13" s="202"/>
      <c r="M13" s="202"/>
      <c r="N13" s="202"/>
    </row>
    <row r="14" spans="1:20" ht="12" customHeight="1" x14ac:dyDescent="0.15">
      <c r="J14" s="74" t="s">
        <v>18</v>
      </c>
      <c r="K14" s="202"/>
      <c r="L14" s="389"/>
      <c r="M14" s="389"/>
      <c r="N14" s="390"/>
    </row>
    <row r="15" spans="1:20" s="114" customFormat="1" ht="17.100000000000001" customHeight="1" x14ac:dyDescent="0.2">
      <c r="K15" s="89" t="s">
        <v>278</v>
      </c>
      <c r="L15" s="112"/>
      <c r="M15" s="112"/>
      <c r="N15" s="113"/>
    </row>
    <row r="16" spans="1:20" ht="12" customHeight="1" x14ac:dyDescent="0.2">
      <c r="D16" s="64"/>
      <c r="F16" s="202"/>
      <c r="H16" s="202"/>
      <c r="I16" s="202"/>
      <c r="K16" s="275"/>
      <c r="L16" s="275"/>
      <c r="M16" s="275"/>
      <c r="N16" s="210"/>
      <c r="P16" s="115"/>
      <c r="T16" s="210" t="s">
        <v>211</v>
      </c>
    </row>
    <row r="17" spans="11:26" ht="12.75" customHeight="1" x14ac:dyDescent="0.2">
      <c r="K17" s="281"/>
      <c r="L17" s="283" t="s">
        <v>49</v>
      </c>
      <c r="M17" s="283" t="s">
        <v>77</v>
      </c>
      <c r="N17" s="285" t="s">
        <v>66</v>
      </c>
      <c r="O17" s="287" t="s">
        <v>71</v>
      </c>
      <c r="P17" s="288"/>
      <c r="Q17" s="280" t="s">
        <v>72</v>
      </c>
      <c r="R17" s="280"/>
      <c r="S17" s="280" t="s">
        <v>76</v>
      </c>
      <c r="T17" s="280"/>
    </row>
    <row r="18" spans="11:26" ht="18.75" customHeight="1" x14ac:dyDescent="0.2">
      <c r="K18" s="282"/>
      <c r="L18" s="284"/>
      <c r="M18" s="284"/>
      <c r="N18" s="286"/>
      <c r="O18" s="208" t="s">
        <v>40</v>
      </c>
      <c r="P18" s="87" t="s">
        <v>39</v>
      </c>
      <c r="Q18" s="208" t="s">
        <v>40</v>
      </c>
      <c r="R18" s="87" t="s">
        <v>39</v>
      </c>
      <c r="S18" s="208" t="s">
        <v>40</v>
      </c>
      <c r="T18" s="87" t="s">
        <v>39</v>
      </c>
    </row>
    <row r="19" spans="11:26" ht="12" customHeight="1" x14ac:dyDescent="0.2">
      <c r="K19" s="60" t="s">
        <v>284</v>
      </c>
      <c r="L19" s="116">
        <v>5949</v>
      </c>
      <c r="M19" s="117">
        <v>696</v>
      </c>
      <c r="N19" s="80">
        <v>11.7</v>
      </c>
      <c r="O19" s="117">
        <v>76</v>
      </c>
      <c r="P19" s="80">
        <v>10.9</v>
      </c>
      <c r="Q19" s="117">
        <v>191</v>
      </c>
      <c r="R19" s="80">
        <v>27.4</v>
      </c>
      <c r="S19" s="117">
        <v>429</v>
      </c>
      <c r="T19" s="80">
        <v>61.6</v>
      </c>
    </row>
    <row r="20" spans="11:26" ht="12" customHeight="1" x14ac:dyDescent="0.2">
      <c r="K20" s="60">
        <v>2</v>
      </c>
      <c r="L20" s="116">
        <v>5780</v>
      </c>
      <c r="M20" s="117">
        <v>771</v>
      </c>
      <c r="N20" s="80">
        <v>13.3</v>
      </c>
      <c r="O20" s="117">
        <v>95</v>
      </c>
      <c r="P20" s="80">
        <v>12.3</v>
      </c>
      <c r="Q20" s="117">
        <v>202</v>
      </c>
      <c r="R20" s="80">
        <v>24.7</v>
      </c>
      <c r="S20" s="117">
        <v>474</v>
      </c>
      <c r="T20" s="80">
        <v>61.4</v>
      </c>
    </row>
    <row r="21" spans="11:26" ht="12" customHeight="1" x14ac:dyDescent="0.2">
      <c r="K21" s="62">
        <v>3</v>
      </c>
      <c r="L21" s="391">
        <v>5731</v>
      </c>
      <c r="M21" s="392">
        <v>600</v>
      </c>
      <c r="N21" s="352">
        <v>11.2</v>
      </c>
      <c r="O21" s="392">
        <v>62</v>
      </c>
      <c r="P21" s="352">
        <v>10.3</v>
      </c>
      <c r="Q21" s="392">
        <v>180</v>
      </c>
      <c r="R21" s="352">
        <v>30</v>
      </c>
      <c r="S21" s="392">
        <v>358</v>
      </c>
      <c r="T21" s="352">
        <v>59.7</v>
      </c>
    </row>
    <row r="22" spans="11:26" ht="12" customHeight="1" x14ac:dyDescent="0.15">
      <c r="K22" s="63"/>
      <c r="T22" s="74" t="s">
        <v>18</v>
      </c>
    </row>
    <row r="23" spans="11:26" ht="16.5" customHeight="1" x14ac:dyDescent="0.2">
      <c r="U23" s="89" t="s">
        <v>255</v>
      </c>
    </row>
    <row r="24" spans="11:26" ht="30" customHeight="1" x14ac:dyDescent="0.2">
      <c r="U24" s="193"/>
      <c r="V24" s="87" t="s">
        <v>260</v>
      </c>
      <c r="W24" s="208" t="s">
        <v>254</v>
      </c>
      <c r="X24" s="87" t="s">
        <v>261</v>
      </c>
      <c r="Y24" s="87" t="s">
        <v>262</v>
      </c>
      <c r="Z24" s="208" t="s">
        <v>256</v>
      </c>
    </row>
    <row r="25" spans="11:26" ht="12" customHeight="1" x14ac:dyDescent="0.2">
      <c r="U25" s="60" t="s">
        <v>284</v>
      </c>
      <c r="V25" s="116">
        <v>4418</v>
      </c>
      <c r="W25" s="116">
        <v>3658</v>
      </c>
      <c r="X25" s="116">
        <v>367</v>
      </c>
      <c r="Y25" s="116">
        <v>1947</v>
      </c>
      <c r="Z25" s="116">
        <v>1344</v>
      </c>
    </row>
    <row r="26" spans="11:26" ht="12" customHeight="1" x14ac:dyDescent="0.2">
      <c r="U26" s="60">
        <v>2</v>
      </c>
      <c r="V26" s="116" t="s">
        <v>1</v>
      </c>
      <c r="W26" s="116" t="s">
        <v>1</v>
      </c>
      <c r="X26" s="116" t="s">
        <v>1</v>
      </c>
      <c r="Y26" s="116" t="s">
        <v>1</v>
      </c>
      <c r="Z26" s="116" t="s">
        <v>1</v>
      </c>
    </row>
    <row r="27" spans="11:26" ht="12" customHeight="1" x14ac:dyDescent="0.2">
      <c r="U27" s="62">
        <v>3</v>
      </c>
      <c r="V27" s="391" t="s">
        <v>340</v>
      </c>
      <c r="W27" s="391" t="s">
        <v>341</v>
      </c>
      <c r="X27" s="391" t="s">
        <v>342</v>
      </c>
      <c r="Y27" s="391" t="s">
        <v>341</v>
      </c>
      <c r="Z27" s="391" t="s">
        <v>340</v>
      </c>
    </row>
    <row r="28" spans="11:26" ht="12" customHeight="1" x14ac:dyDescent="0.15">
      <c r="U28" s="97" t="s">
        <v>258</v>
      </c>
    </row>
    <row r="29" spans="11:26" ht="12" customHeight="1" x14ac:dyDescent="0.15">
      <c r="U29" s="151" t="s">
        <v>259</v>
      </c>
      <c r="Z29" s="74" t="s">
        <v>18</v>
      </c>
    </row>
    <row r="30" spans="11:26" ht="12" customHeight="1" x14ac:dyDescent="0.2"/>
  </sheetData>
  <mergeCells count="19">
    <mergeCell ref="O3:O4"/>
    <mergeCell ref="Q17:R17"/>
    <mergeCell ref="S17:T17"/>
    <mergeCell ref="K17:K18"/>
    <mergeCell ref="L17:L18"/>
    <mergeCell ref="M17:M18"/>
    <mergeCell ref="N17:N18"/>
    <mergeCell ref="O17:P17"/>
    <mergeCell ref="N3:N4"/>
    <mergeCell ref="K2:M2"/>
    <mergeCell ref="K16:M16"/>
    <mergeCell ref="A3:A4"/>
    <mergeCell ref="B3:D3"/>
    <mergeCell ref="E3:G3"/>
    <mergeCell ref="H3:J3"/>
    <mergeCell ref="A9:A10"/>
    <mergeCell ref="B9:D9"/>
    <mergeCell ref="E9:G9"/>
    <mergeCell ref="H9:J9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0000"/>
  </sheetPr>
  <dimension ref="A1:Q26"/>
  <sheetViews>
    <sheetView showGridLines="0" zoomScale="160" zoomScaleNormal="160" workbookViewId="0">
      <selection activeCell="D15" sqref="D15"/>
    </sheetView>
  </sheetViews>
  <sheetFormatPr defaultColWidth="2.88671875" defaultRowHeight="12.75" customHeight="1" x14ac:dyDescent="0.2"/>
  <cols>
    <col min="1" max="1" width="4.88671875" style="1" customWidth="1"/>
    <col min="2" max="7" width="6.21875" style="26" customWidth="1"/>
    <col min="8" max="8" width="4.88671875" style="1" customWidth="1"/>
    <col min="9" max="12" width="9.44140625" style="1" customWidth="1"/>
    <col min="13" max="13" width="4.88671875" style="1" customWidth="1"/>
    <col min="14" max="17" width="9.44140625" style="1" customWidth="1"/>
    <col min="18" max="18" width="2.109375" style="1" customWidth="1"/>
    <col min="19" max="16384" width="2.88671875" style="1"/>
  </cols>
  <sheetData>
    <row r="1" spans="1:16" s="24" customFormat="1" ht="17.100000000000001" customHeight="1" x14ac:dyDescent="0.2">
      <c r="A1" s="89" t="s">
        <v>247</v>
      </c>
      <c r="B1" s="118"/>
      <c r="C1" s="118"/>
      <c r="D1" s="118"/>
      <c r="E1" s="118"/>
      <c r="F1" s="118"/>
      <c r="G1" s="118"/>
      <c r="H1" s="90"/>
      <c r="I1" s="114"/>
      <c r="J1" s="114"/>
      <c r="K1" s="114"/>
      <c r="L1" s="114"/>
      <c r="M1" s="114"/>
      <c r="N1" s="114"/>
      <c r="O1" s="114"/>
      <c r="P1" s="114"/>
    </row>
    <row r="2" spans="1:16" ht="12" customHeight="1" x14ac:dyDescent="0.2">
      <c r="A2" s="65"/>
      <c r="B2" s="65"/>
      <c r="C2" s="64"/>
      <c r="D2" s="65"/>
      <c r="E2" s="202"/>
      <c r="F2" s="65"/>
      <c r="G2" s="210" t="s">
        <v>211</v>
      </c>
      <c r="H2" s="202"/>
      <c r="I2" s="275"/>
      <c r="J2" s="275"/>
      <c r="K2" s="275"/>
      <c r="L2" s="210"/>
      <c r="M2" s="65"/>
      <c r="N2" s="115"/>
      <c r="O2" s="65"/>
      <c r="P2" s="65"/>
    </row>
    <row r="3" spans="1:16" ht="10.5" customHeight="1" x14ac:dyDescent="0.2">
      <c r="A3" s="299"/>
      <c r="B3" s="293" t="s">
        <v>55</v>
      </c>
      <c r="C3" s="293" t="s">
        <v>52</v>
      </c>
      <c r="D3" s="291" t="s">
        <v>66</v>
      </c>
      <c r="E3" s="296" t="s">
        <v>65</v>
      </c>
      <c r="F3" s="297"/>
      <c r="G3" s="298"/>
      <c r="H3" s="65"/>
      <c r="I3" s="65"/>
      <c r="J3" s="65"/>
      <c r="K3" s="65"/>
      <c r="L3" s="65"/>
      <c r="M3" s="65"/>
      <c r="N3" s="65"/>
      <c r="O3" s="65"/>
      <c r="P3" s="65"/>
    </row>
    <row r="4" spans="1:16" ht="10.5" customHeight="1" x14ac:dyDescent="0.2">
      <c r="A4" s="300"/>
      <c r="B4" s="295"/>
      <c r="C4" s="295"/>
      <c r="D4" s="295"/>
      <c r="E4" s="119" t="s">
        <v>64</v>
      </c>
      <c r="F4" s="119" t="s">
        <v>63</v>
      </c>
      <c r="G4" s="119" t="s">
        <v>62</v>
      </c>
      <c r="H4" s="65"/>
      <c r="I4" s="65"/>
      <c r="J4" s="65"/>
      <c r="K4" s="65"/>
      <c r="L4" s="65"/>
      <c r="M4" s="65"/>
      <c r="N4" s="65"/>
      <c r="O4" s="65"/>
      <c r="P4" s="65"/>
    </row>
    <row r="5" spans="1:16" ht="15" customHeight="1" x14ac:dyDescent="0.2">
      <c r="A5" s="212" t="s">
        <v>284</v>
      </c>
      <c r="B5" s="120">
        <v>7703</v>
      </c>
      <c r="C5" s="120">
        <v>4230</v>
      </c>
      <c r="D5" s="121">
        <v>54.9</v>
      </c>
      <c r="E5" s="120">
        <v>2862</v>
      </c>
      <c r="F5" s="120">
        <v>537</v>
      </c>
      <c r="G5" s="120">
        <v>831</v>
      </c>
      <c r="H5" s="65"/>
      <c r="I5" s="65"/>
      <c r="J5" s="65"/>
      <c r="K5" s="65"/>
      <c r="L5" s="65"/>
      <c r="M5" s="65"/>
      <c r="N5" s="65"/>
      <c r="O5" s="65"/>
      <c r="P5" s="65"/>
    </row>
    <row r="6" spans="1:16" ht="15" customHeight="1" x14ac:dyDescent="0.2">
      <c r="A6" s="212">
        <v>2</v>
      </c>
      <c r="B6" s="120">
        <v>7427</v>
      </c>
      <c r="C6" s="120">
        <v>3804</v>
      </c>
      <c r="D6" s="121">
        <v>51.2</v>
      </c>
      <c r="E6" s="120">
        <v>2495</v>
      </c>
      <c r="F6" s="120">
        <v>439</v>
      </c>
      <c r="G6" s="120">
        <v>870</v>
      </c>
      <c r="H6" s="65"/>
      <c r="I6" s="65"/>
      <c r="J6" s="65"/>
      <c r="K6" s="65"/>
      <c r="L6" s="65"/>
      <c r="M6" s="65"/>
      <c r="N6" s="65"/>
      <c r="O6" s="65"/>
      <c r="P6" s="65"/>
    </row>
    <row r="7" spans="1:16" ht="15" customHeight="1" x14ac:dyDescent="0.2">
      <c r="A7" s="212">
        <v>3</v>
      </c>
      <c r="B7" s="120">
        <v>7380</v>
      </c>
      <c r="C7" s="120">
        <v>3689</v>
      </c>
      <c r="D7" s="121">
        <v>50</v>
      </c>
      <c r="E7" s="120">
        <v>2401</v>
      </c>
      <c r="F7" s="120">
        <v>447</v>
      </c>
      <c r="G7" s="120">
        <v>840</v>
      </c>
      <c r="H7" s="65"/>
      <c r="I7" s="65"/>
      <c r="J7" s="65"/>
      <c r="K7" s="65"/>
      <c r="L7" s="65"/>
      <c r="M7" s="65"/>
      <c r="N7" s="65"/>
      <c r="O7" s="65"/>
      <c r="P7" s="65"/>
    </row>
    <row r="8" spans="1:16" ht="12" customHeight="1" x14ac:dyDescent="0.15">
      <c r="A8" s="65"/>
      <c r="B8" s="122"/>
      <c r="C8" s="122"/>
      <c r="D8" s="122"/>
      <c r="E8" s="122"/>
      <c r="F8" s="122"/>
      <c r="G8" s="74" t="s">
        <v>18</v>
      </c>
      <c r="H8" s="65"/>
      <c r="I8" s="65"/>
      <c r="J8" s="65"/>
      <c r="K8" s="65"/>
      <c r="L8" s="65"/>
      <c r="M8" s="65"/>
      <c r="N8" s="65"/>
      <c r="O8" s="65"/>
      <c r="P8" s="65"/>
    </row>
    <row r="9" spans="1:16" ht="16.5" customHeight="1" x14ac:dyDescent="0.2">
      <c r="A9" s="65"/>
      <c r="B9" s="122"/>
      <c r="C9" s="122"/>
      <c r="D9" s="122"/>
      <c r="E9" s="122"/>
      <c r="F9" s="122"/>
      <c r="G9" s="122"/>
      <c r="H9" s="89" t="s">
        <v>248</v>
      </c>
      <c r="I9" s="65"/>
      <c r="J9" s="65"/>
      <c r="K9" s="65"/>
      <c r="L9" s="65"/>
      <c r="M9" s="65"/>
      <c r="N9" s="65"/>
      <c r="O9" s="65"/>
      <c r="P9" s="65"/>
    </row>
    <row r="10" spans="1:16" ht="12" customHeight="1" x14ac:dyDescent="0.2">
      <c r="A10" s="65"/>
      <c r="B10" s="65"/>
      <c r="C10" s="64"/>
      <c r="D10" s="65"/>
      <c r="E10" s="202"/>
      <c r="F10" s="65"/>
      <c r="G10" s="122"/>
      <c r="H10" s="202"/>
      <c r="I10" s="275"/>
      <c r="J10" s="275"/>
      <c r="K10" s="275"/>
      <c r="L10" s="210" t="s">
        <v>211</v>
      </c>
      <c r="M10" s="65"/>
      <c r="N10" s="115"/>
      <c r="O10" s="65"/>
      <c r="P10" s="65"/>
    </row>
    <row r="11" spans="1:16" ht="10.5" customHeight="1" x14ac:dyDescent="0.2">
      <c r="A11" s="65"/>
      <c r="B11" s="122"/>
      <c r="C11" s="122"/>
      <c r="D11" s="122"/>
      <c r="E11" s="122"/>
      <c r="F11" s="122"/>
      <c r="G11" s="122"/>
      <c r="H11" s="289"/>
      <c r="I11" s="293" t="s">
        <v>61</v>
      </c>
      <c r="J11" s="293" t="s">
        <v>55</v>
      </c>
      <c r="K11" s="291" t="s">
        <v>60</v>
      </c>
      <c r="L11" s="291" t="s">
        <v>59</v>
      </c>
      <c r="M11" s="65"/>
      <c r="N11" s="65"/>
      <c r="O11" s="65"/>
      <c r="P11" s="65"/>
    </row>
    <row r="12" spans="1:16" ht="10.5" customHeight="1" x14ac:dyDescent="0.2">
      <c r="A12" s="65"/>
      <c r="B12" s="122"/>
      <c r="C12" s="122"/>
      <c r="D12" s="122"/>
      <c r="E12" s="122"/>
      <c r="F12" s="122"/>
      <c r="G12" s="122"/>
      <c r="H12" s="290"/>
      <c r="I12" s="294"/>
      <c r="J12" s="294"/>
      <c r="K12" s="292"/>
      <c r="L12" s="292"/>
      <c r="M12" s="65"/>
      <c r="N12" s="65"/>
      <c r="O12" s="65"/>
      <c r="P12" s="65"/>
    </row>
    <row r="13" spans="1:16" ht="15" customHeight="1" x14ac:dyDescent="0.2">
      <c r="A13" s="65"/>
      <c r="B13" s="65"/>
      <c r="C13" s="65"/>
      <c r="D13" s="65"/>
      <c r="E13" s="65"/>
      <c r="F13" s="65"/>
      <c r="G13" s="65"/>
      <c r="H13" s="293" t="s">
        <v>284</v>
      </c>
      <c r="I13" s="123" t="s">
        <v>58</v>
      </c>
      <c r="J13" s="124">
        <v>79</v>
      </c>
      <c r="K13" s="124">
        <v>36</v>
      </c>
      <c r="L13" s="124">
        <v>23</v>
      </c>
      <c r="M13" s="65"/>
      <c r="N13" s="65"/>
      <c r="O13" s="65"/>
      <c r="P13" s="65"/>
    </row>
    <row r="14" spans="1:16" ht="15" customHeight="1" x14ac:dyDescent="0.2">
      <c r="A14" s="65"/>
      <c r="B14" s="65"/>
      <c r="C14" s="65"/>
      <c r="D14" s="65"/>
      <c r="E14" s="65"/>
      <c r="F14" s="65"/>
      <c r="G14" s="65"/>
      <c r="H14" s="294"/>
      <c r="I14" s="123" t="s">
        <v>57</v>
      </c>
      <c r="J14" s="124">
        <v>377</v>
      </c>
      <c r="K14" s="124">
        <v>288</v>
      </c>
      <c r="L14" s="124">
        <v>281</v>
      </c>
      <c r="M14" s="65"/>
      <c r="N14" s="65"/>
      <c r="O14" s="65"/>
      <c r="P14" s="65"/>
    </row>
    <row r="15" spans="1:16" ht="15" customHeight="1" x14ac:dyDescent="0.2">
      <c r="A15" s="65"/>
      <c r="B15" s="65"/>
      <c r="C15" s="65"/>
      <c r="D15" s="65"/>
      <c r="E15" s="65"/>
      <c r="F15" s="65"/>
      <c r="G15" s="65"/>
      <c r="H15" s="293">
        <v>2</v>
      </c>
      <c r="I15" s="123" t="s">
        <v>58</v>
      </c>
      <c r="J15" s="124">
        <v>71</v>
      </c>
      <c r="K15" s="124">
        <v>40</v>
      </c>
      <c r="L15" s="124">
        <v>22</v>
      </c>
      <c r="M15" s="65"/>
      <c r="N15" s="65"/>
      <c r="O15" s="65"/>
      <c r="P15" s="65"/>
    </row>
    <row r="16" spans="1:16" ht="15" customHeight="1" x14ac:dyDescent="0.2">
      <c r="A16" s="65"/>
      <c r="B16" s="65"/>
      <c r="C16" s="65"/>
      <c r="D16" s="65"/>
      <c r="E16" s="65"/>
      <c r="F16" s="65"/>
      <c r="G16" s="65"/>
      <c r="H16" s="294"/>
      <c r="I16" s="123" t="s">
        <v>57</v>
      </c>
      <c r="J16" s="124">
        <v>328</v>
      </c>
      <c r="K16" s="124">
        <v>237</v>
      </c>
      <c r="L16" s="124">
        <v>230</v>
      </c>
      <c r="M16" s="65"/>
      <c r="N16" s="65"/>
      <c r="O16" s="65"/>
      <c r="P16" s="65"/>
    </row>
    <row r="17" spans="1:17" ht="15" customHeight="1" x14ac:dyDescent="0.2">
      <c r="A17" s="65"/>
      <c r="B17" s="122"/>
      <c r="C17" s="122"/>
      <c r="D17" s="122"/>
      <c r="E17" s="122"/>
      <c r="F17" s="122"/>
      <c r="G17" s="122"/>
      <c r="H17" s="293">
        <v>3</v>
      </c>
      <c r="I17" s="123" t="s">
        <v>58</v>
      </c>
      <c r="J17" s="124">
        <v>64</v>
      </c>
      <c r="K17" s="124">
        <v>37</v>
      </c>
      <c r="L17" s="124">
        <v>31</v>
      </c>
      <c r="M17" s="393"/>
      <c r="N17" s="393"/>
      <c r="O17" s="393"/>
      <c r="P17" s="394"/>
    </row>
    <row r="18" spans="1:17" ht="15" customHeight="1" x14ac:dyDescent="0.2">
      <c r="A18" s="65"/>
      <c r="B18" s="122"/>
      <c r="C18" s="122"/>
      <c r="D18" s="122"/>
      <c r="E18" s="122"/>
      <c r="F18" s="122"/>
      <c r="G18" s="122"/>
      <c r="H18" s="294"/>
      <c r="I18" s="123" t="s">
        <v>57</v>
      </c>
      <c r="J18" s="124">
        <v>298</v>
      </c>
      <c r="K18" s="124">
        <v>214</v>
      </c>
      <c r="L18" s="124">
        <v>212</v>
      </c>
      <c r="M18" s="65"/>
      <c r="N18" s="65"/>
      <c r="O18" s="65"/>
      <c r="P18" s="65"/>
    </row>
    <row r="19" spans="1:17" ht="12" customHeight="1" x14ac:dyDescent="0.15">
      <c r="A19" s="65"/>
      <c r="B19" s="122"/>
      <c r="C19" s="122"/>
      <c r="D19" s="122"/>
      <c r="E19" s="122"/>
      <c r="F19" s="122"/>
      <c r="G19" s="122"/>
      <c r="H19" s="65"/>
      <c r="I19" s="65"/>
      <c r="J19" s="65"/>
      <c r="K19" s="65"/>
      <c r="L19" s="74" t="s">
        <v>18</v>
      </c>
      <c r="M19" s="65"/>
      <c r="N19" s="65"/>
      <c r="O19" s="65"/>
      <c r="P19" s="65"/>
    </row>
    <row r="20" spans="1:17" ht="16.5" customHeight="1" x14ac:dyDescent="0.2">
      <c r="A20" s="65"/>
      <c r="B20" s="122"/>
      <c r="C20" s="122"/>
      <c r="D20" s="122"/>
      <c r="E20" s="122"/>
      <c r="F20" s="122"/>
      <c r="G20" s="122"/>
      <c r="H20" s="65"/>
      <c r="I20" s="65"/>
      <c r="J20" s="65"/>
      <c r="K20" s="65"/>
      <c r="L20" s="65"/>
      <c r="M20" s="89" t="s">
        <v>56</v>
      </c>
      <c r="N20" s="65"/>
      <c r="O20" s="65"/>
      <c r="P20" s="65"/>
      <c r="Q20" s="65"/>
    </row>
    <row r="21" spans="1:17" ht="12" customHeight="1" x14ac:dyDescent="0.2">
      <c r="A21" s="65"/>
      <c r="B21" s="65"/>
      <c r="C21" s="64"/>
      <c r="D21" s="65"/>
      <c r="E21" s="202"/>
      <c r="F21" s="65"/>
      <c r="G21" s="122"/>
      <c r="H21" s="202"/>
      <c r="I21" s="275"/>
      <c r="J21" s="275"/>
      <c r="K21" s="275"/>
      <c r="L21" s="65"/>
      <c r="M21" s="65"/>
      <c r="N21" s="115"/>
      <c r="O21" s="65"/>
      <c r="P21" s="210" t="s">
        <v>211</v>
      </c>
      <c r="Q21" s="65"/>
    </row>
    <row r="22" spans="1:17" ht="21" customHeight="1" x14ac:dyDescent="0.2">
      <c r="A22" s="65"/>
      <c r="B22" s="122"/>
      <c r="C22" s="122"/>
      <c r="D22" s="122"/>
      <c r="E22" s="122"/>
      <c r="F22" s="122"/>
      <c r="G22" s="122"/>
      <c r="H22" s="65"/>
      <c r="I22" s="65"/>
      <c r="J22" s="65"/>
      <c r="K22" s="65"/>
      <c r="L22" s="65"/>
      <c r="M22" s="125"/>
      <c r="N22" s="213" t="s">
        <v>55</v>
      </c>
      <c r="O22" s="213" t="s">
        <v>52</v>
      </c>
      <c r="P22" s="211" t="s">
        <v>54</v>
      </c>
      <c r="Q22" s="65"/>
    </row>
    <row r="23" spans="1:17" ht="15" customHeight="1" x14ac:dyDescent="0.2">
      <c r="A23" s="65"/>
      <c r="B23" s="122"/>
      <c r="C23" s="122"/>
      <c r="D23" s="122"/>
      <c r="E23" s="122"/>
      <c r="F23" s="122"/>
      <c r="G23" s="122"/>
      <c r="H23" s="65"/>
      <c r="I23" s="65"/>
      <c r="J23" s="65"/>
      <c r="K23" s="65"/>
      <c r="L23" s="65"/>
      <c r="M23" s="119" t="s">
        <v>284</v>
      </c>
      <c r="N23" s="120">
        <v>6152</v>
      </c>
      <c r="O23" s="124">
        <v>3940</v>
      </c>
      <c r="P23" s="126">
        <v>64</v>
      </c>
      <c r="Q23" s="65"/>
    </row>
    <row r="24" spans="1:17" ht="15" customHeight="1" x14ac:dyDescent="0.2">
      <c r="A24" s="65"/>
      <c r="B24" s="122"/>
      <c r="C24" s="122"/>
      <c r="D24" s="122"/>
      <c r="E24" s="122"/>
      <c r="F24" s="122"/>
      <c r="G24" s="122"/>
      <c r="H24" s="65"/>
      <c r="I24" s="65"/>
      <c r="J24" s="65"/>
      <c r="K24" s="65"/>
      <c r="L24" s="65"/>
      <c r="M24" s="119">
        <v>2</v>
      </c>
      <c r="N24" s="120">
        <v>6374</v>
      </c>
      <c r="O24" s="124">
        <v>4038</v>
      </c>
      <c r="P24" s="126">
        <v>63.4</v>
      </c>
      <c r="Q24" s="65"/>
    </row>
    <row r="25" spans="1:17" ht="15" customHeight="1" x14ac:dyDescent="0.2">
      <c r="A25" s="65"/>
      <c r="B25" s="122"/>
      <c r="C25" s="122"/>
      <c r="D25" s="122"/>
      <c r="E25" s="122"/>
      <c r="F25" s="122"/>
      <c r="G25" s="122"/>
      <c r="H25" s="65"/>
      <c r="I25" s="65"/>
      <c r="J25" s="65"/>
      <c r="K25" s="65"/>
      <c r="L25" s="65"/>
      <c r="M25" s="119">
        <v>3</v>
      </c>
      <c r="N25" s="120">
        <v>6426</v>
      </c>
      <c r="O25" s="124">
        <v>4083</v>
      </c>
      <c r="P25" s="126">
        <v>63.6</v>
      </c>
      <c r="Q25" s="65"/>
    </row>
    <row r="26" spans="1:17" ht="12" customHeight="1" x14ac:dyDescent="0.15">
      <c r="A26" s="65"/>
      <c r="B26" s="122"/>
      <c r="C26" s="122"/>
      <c r="D26" s="122"/>
      <c r="E26" s="122"/>
      <c r="F26" s="122"/>
      <c r="G26" s="122"/>
      <c r="H26" s="65"/>
      <c r="I26" s="65"/>
      <c r="J26" s="65"/>
      <c r="K26" s="65"/>
      <c r="L26" s="65"/>
      <c r="M26" s="65"/>
      <c r="N26" s="65"/>
      <c r="O26" s="65"/>
      <c r="P26" s="74" t="s">
        <v>18</v>
      </c>
      <c r="Q26" s="65"/>
    </row>
  </sheetData>
  <mergeCells count="16">
    <mergeCell ref="L11:L12"/>
    <mergeCell ref="D3:D4"/>
    <mergeCell ref="E3:G3"/>
    <mergeCell ref="J11:J12"/>
    <mergeCell ref="A3:A4"/>
    <mergeCell ref="I11:I12"/>
    <mergeCell ref="B3:B4"/>
    <mergeCell ref="C3:C4"/>
    <mergeCell ref="I2:K2"/>
    <mergeCell ref="I10:K10"/>
    <mergeCell ref="I21:K21"/>
    <mergeCell ref="H11:H12"/>
    <mergeCell ref="K11:K12"/>
    <mergeCell ref="H17:H18"/>
    <mergeCell ref="H13:H14"/>
    <mergeCell ref="H15:H16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01-1.2</vt:lpstr>
      <vt:lpstr>02-1.2</vt:lpstr>
      <vt:lpstr>03</vt:lpstr>
      <vt:lpstr>04</vt:lpstr>
      <vt:lpstr>05</vt:lpstr>
      <vt:lpstr>06-1</vt:lpstr>
      <vt:lpstr>06-2</vt:lpstr>
      <vt:lpstr>07-1.2.3</vt:lpstr>
      <vt:lpstr>08-1-3</vt:lpstr>
      <vt:lpstr>09-1</vt:lpstr>
      <vt:lpstr>09-2</vt:lpstr>
      <vt:lpstr>10</vt:lpstr>
      <vt:lpstr>11</vt:lpstr>
      <vt:lpstr>12</vt:lpstr>
      <vt:lpstr>13-1.2</vt:lpstr>
      <vt:lpstr>14</vt:lpstr>
      <vt:lpstr>15</vt:lpstr>
      <vt:lpstr>16</vt:lpstr>
      <vt:lpstr>17-1.2</vt:lpstr>
      <vt:lpstr>'09-1'!Print_Area</vt:lpstr>
      <vt:lpstr>'15'!Print_Area</vt:lpstr>
      <vt:lpstr>'16'!Print_Area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2022-07-25T05:20:56Z</cp:lastPrinted>
  <dcterms:created xsi:type="dcterms:W3CDTF">2010-04-20T04:31:20Z</dcterms:created>
  <dcterms:modified xsi:type="dcterms:W3CDTF">2022-11-15T07:07:49Z</dcterms:modified>
</cp:coreProperties>
</file>