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.113\12住民自治課\02_広聴広報係\01_広報統計係\③統計\③ひがしうらのすがた\④HP掲載\R4すがたHP用\excelUP用\令和4年度版ひがしうらのすがた_エクセル形式\"/>
    </mc:Choice>
  </mc:AlternateContent>
  <bookViews>
    <workbookView xWindow="10200" yWindow="108" windowWidth="20736" windowHeight="9156" tabRatio="775"/>
  </bookViews>
  <sheets>
    <sheet name="01" sheetId="1" r:id="rId1"/>
    <sheet name="02-1.2" sheetId="2" r:id="rId2"/>
    <sheet name="03" sheetId="3" r:id="rId3"/>
    <sheet name="04-1.2" sheetId="4" r:id="rId4"/>
    <sheet name="05-1.2" sheetId="5" r:id="rId5"/>
    <sheet name="06" sheetId="6" r:id="rId6"/>
    <sheet name="07-1.2" sheetId="7" r:id="rId7"/>
    <sheet name="08-1.2" sheetId="24" r:id="rId8"/>
    <sheet name="09-1.2" sheetId="9" r:id="rId9"/>
    <sheet name="10-1" sheetId="22" r:id="rId10"/>
    <sheet name="10-2" sheetId="21" r:id="rId11"/>
    <sheet name="11-1.2" sheetId="13" r:id="rId12"/>
    <sheet name="12-1" sheetId="11" r:id="rId13"/>
    <sheet name="12-2" sheetId="12" r:id="rId14"/>
    <sheet name="13-1" sheetId="14" r:id="rId15"/>
    <sheet name="13-2" sheetId="15" r:id="rId16"/>
    <sheet name="14-1" sheetId="20" r:id="rId17"/>
    <sheet name="14-2" sheetId="16" r:id="rId18"/>
    <sheet name="15-1.2.3" sheetId="17" r:id="rId19"/>
    <sheet name="16" sheetId="18" r:id="rId20"/>
    <sheet name="17" sheetId="19" r:id="rId21"/>
  </sheets>
  <calcPr calcId="152511"/>
</workbook>
</file>

<file path=xl/calcChain.xml><?xml version="1.0" encoding="utf-8"?>
<calcChain xmlns="http://schemas.openxmlformats.org/spreadsheetml/2006/main">
  <c r="D14" i="11" l="1"/>
  <c r="L25" i="17" l="1"/>
  <c r="C18" i="11"/>
  <c r="E11" i="21"/>
  <c r="D20" i="9"/>
  <c r="D19" i="9"/>
  <c r="H26" i="24"/>
  <c r="H25" i="24"/>
  <c r="B8" i="24"/>
  <c r="D18" i="7"/>
  <c r="D17" i="7"/>
  <c r="C7" i="6"/>
  <c r="B7" i="6" s="1"/>
  <c r="B5" i="2"/>
  <c r="D11" i="21" l="1"/>
  <c r="C11" i="21"/>
  <c r="B11" i="21"/>
  <c r="D18" i="9"/>
  <c r="D17" i="9"/>
  <c r="D16" i="9"/>
  <c r="H24" i="24"/>
  <c r="H23" i="24"/>
  <c r="H22" i="24"/>
  <c r="B9" i="24"/>
  <c r="D16" i="7"/>
  <c r="D15" i="7"/>
  <c r="D14" i="7"/>
  <c r="C8" i="6"/>
  <c r="B8" i="6" s="1"/>
  <c r="C5" i="24" l="1"/>
  <c r="D5" i="24"/>
  <c r="C6" i="24"/>
  <c r="D6" i="24"/>
  <c r="B7" i="24"/>
  <c r="B5" i="24" l="1"/>
  <c r="B6" i="24"/>
  <c r="C6" i="1"/>
  <c r="E18" i="11" l="1"/>
  <c r="C6" i="6"/>
  <c r="B6" i="6" s="1"/>
  <c r="F14" i="11" l="1"/>
  <c r="F13" i="11"/>
  <c r="D4" i="11"/>
  <c r="D13" i="11"/>
  <c r="C19" i="11"/>
  <c r="L26" i="17" l="1"/>
  <c r="B6" i="1" l="1"/>
  <c r="F11" i="21" l="1"/>
  <c r="F14" i="18" l="1"/>
  <c r="E14" i="18"/>
  <c r="D16" i="11" l="1"/>
  <c r="R18" i="2"/>
  <c r="D6" i="11" l="1"/>
  <c r="D10" i="11"/>
  <c r="D15" i="11"/>
  <c r="D8" i="11"/>
  <c r="D5" i="11"/>
  <c r="D7" i="11"/>
  <c r="D11" i="11"/>
  <c r="D12" i="11"/>
  <c r="D9" i="11"/>
  <c r="E10" i="19"/>
  <c r="D10" i="19"/>
  <c r="E15" i="19"/>
  <c r="D15" i="19"/>
  <c r="E7" i="19"/>
  <c r="D7" i="19"/>
  <c r="D16" i="19" l="1"/>
  <c r="E16" i="19"/>
  <c r="F4" i="11" l="1"/>
  <c r="R13" i="4"/>
  <c r="B4" i="4"/>
  <c r="I13" i="4"/>
  <c r="C4" i="4"/>
  <c r="D4" i="4"/>
  <c r="E4" i="4"/>
  <c r="F4" i="4"/>
  <c r="J13" i="4"/>
  <c r="K13" i="4"/>
  <c r="M13" i="4"/>
  <c r="N13" i="4"/>
  <c r="O13" i="4"/>
  <c r="P13" i="4"/>
  <c r="L14" i="4"/>
  <c r="Q14" i="4"/>
  <c r="L15" i="4"/>
  <c r="Q15" i="4"/>
  <c r="L16" i="4"/>
  <c r="Q16" i="4"/>
  <c r="C5" i="2"/>
  <c r="D5" i="2"/>
  <c r="E5" i="2"/>
  <c r="F5" i="2"/>
  <c r="G5" i="2"/>
  <c r="H6" i="2"/>
  <c r="H7" i="2"/>
  <c r="H8" i="2"/>
  <c r="H9" i="2"/>
  <c r="H10" i="2"/>
  <c r="H11" i="2"/>
  <c r="H12" i="2"/>
  <c r="J18" i="2"/>
  <c r="K18" i="2"/>
  <c r="L18" i="2"/>
  <c r="M18" i="2"/>
  <c r="N18" i="2"/>
  <c r="O18" i="2"/>
  <c r="P18" i="2"/>
  <c r="Q19" i="2"/>
  <c r="Q20" i="2"/>
  <c r="Q21" i="2"/>
  <c r="Q22" i="2"/>
  <c r="Q23" i="2"/>
  <c r="Q24" i="2"/>
  <c r="Q25" i="2"/>
  <c r="D6" i="1"/>
  <c r="E6" i="1"/>
  <c r="F6" i="1"/>
  <c r="F7" i="11" l="1"/>
  <c r="F11" i="11"/>
  <c r="F16" i="11"/>
  <c r="F5" i="11"/>
  <c r="F10" i="11"/>
  <c r="F8" i="11"/>
  <c r="F12" i="11"/>
  <c r="F6" i="11"/>
  <c r="F15" i="11"/>
  <c r="Q13" i="4"/>
  <c r="L13" i="4"/>
  <c r="O10" i="5" s="1"/>
  <c r="Q18" i="2"/>
  <c r="H5" i="2"/>
  <c r="O4" i="5" s="1"/>
  <c r="F18" i="11" l="1"/>
  <c r="D18" i="11"/>
</calcChain>
</file>

<file path=xl/sharedStrings.xml><?xml version="1.0" encoding="utf-8"?>
<sst xmlns="http://schemas.openxmlformats.org/spreadsheetml/2006/main" count="531" uniqueCount="371">
  <si>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</si>
  <si>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明治20年</t>
    <rPh sb="0" eb="2">
      <t>メイジ</t>
    </rPh>
    <rPh sb="4" eb="5">
      <t>ネン</t>
    </rPh>
    <phoneticPr fontId="2"/>
  </si>
  <si>
    <t>藤江小学校</t>
    <rPh sb="0" eb="2">
      <t>フジエ</t>
    </rPh>
    <rPh sb="2" eb="5">
      <t>ショウガッコウ</t>
    </rPh>
    <phoneticPr fontId="2"/>
  </si>
  <si>
    <t>明治41年</t>
    <rPh sb="0" eb="2">
      <t>メイジ</t>
    </rPh>
    <rPh sb="4" eb="5">
      <t>ネン</t>
    </rPh>
    <phoneticPr fontId="2"/>
  </si>
  <si>
    <t>生路小学校</t>
    <rPh sb="0" eb="2">
      <t>イクジ</t>
    </rPh>
    <rPh sb="2" eb="5">
      <t>ショウガッコウ</t>
    </rPh>
    <phoneticPr fontId="2"/>
  </si>
  <si>
    <t>昭和56年</t>
    <rPh sb="0" eb="2">
      <t>ショウワ</t>
    </rPh>
    <rPh sb="4" eb="5">
      <t>ネン</t>
    </rPh>
    <phoneticPr fontId="2"/>
  </si>
  <si>
    <t>石浜西小学校</t>
    <rPh sb="0" eb="2">
      <t>イシハマ</t>
    </rPh>
    <rPh sb="2" eb="3">
      <t>ニシ</t>
    </rPh>
    <rPh sb="3" eb="6">
      <t>ショウガッコウ</t>
    </rPh>
    <phoneticPr fontId="2"/>
  </si>
  <si>
    <t>片葩小学校</t>
    <rPh sb="0" eb="2">
      <t>カタハ</t>
    </rPh>
    <rPh sb="2" eb="5">
      <t>ショウガッコウ</t>
    </rPh>
    <phoneticPr fontId="2"/>
  </si>
  <si>
    <t>昭和54年</t>
    <rPh sb="0" eb="2">
      <t>ショウワ</t>
    </rPh>
    <rPh sb="4" eb="5">
      <t>ネン</t>
    </rPh>
    <phoneticPr fontId="2"/>
  </si>
  <si>
    <t>卯ノ里小学校</t>
    <rPh sb="0" eb="1">
      <t>ウ</t>
    </rPh>
    <rPh sb="2" eb="3">
      <t>サト</t>
    </rPh>
    <rPh sb="3" eb="6">
      <t>ショウガッコウ</t>
    </rPh>
    <phoneticPr fontId="2"/>
  </si>
  <si>
    <t>緒川小学校</t>
    <rPh sb="0" eb="2">
      <t>オガワ</t>
    </rPh>
    <rPh sb="2" eb="5">
      <t>ショウガッコウ</t>
    </rPh>
    <phoneticPr fontId="2"/>
  </si>
  <si>
    <t>森岡小学校</t>
    <rPh sb="0" eb="2">
      <t>モリオカ</t>
    </rPh>
    <rPh sb="2" eb="5">
      <t>ショウガッコウ</t>
    </rPh>
    <phoneticPr fontId="2"/>
  </si>
  <si>
    <t>総数</t>
    <rPh sb="0" eb="2">
      <t>ソウスウ</t>
    </rPh>
    <phoneticPr fontId="2"/>
  </si>
  <si>
    <t>開校年</t>
    <rPh sb="0" eb="2">
      <t>カイコウ</t>
    </rPh>
    <rPh sb="2" eb="3">
      <t>ドシ</t>
    </rPh>
    <phoneticPr fontId="2"/>
  </si>
  <si>
    <t>学校
プール</t>
    <rPh sb="0" eb="2">
      <t>ガッコウ</t>
    </rPh>
    <phoneticPr fontId="2"/>
  </si>
  <si>
    <r>
      <t>運動場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3">
      <t>ウンドウジョウ</t>
    </rPh>
    <phoneticPr fontId="2"/>
  </si>
  <si>
    <r>
      <t>屋内
運動場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2">
      <t>オクナイ</t>
    </rPh>
    <rPh sb="3" eb="6">
      <t>ウンドウジョウ</t>
    </rPh>
    <phoneticPr fontId="2"/>
  </si>
  <si>
    <r>
      <t>校舎面積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2">
      <t>コウシャ</t>
    </rPh>
    <rPh sb="2" eb="4">
      <t>メンセキ</t>
    </rPh>
    <phoneticPr fontId="2"/>
  </si>
  <si>
    <r>
      <t>校地面積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1">
      <t>コウ</t>
    </rPh>
    <rPh sb="1" eb="2">
      <t>チ</t>
    </rPh>
    <rPh sb="2" eb="4">
      <t>メンセキ</t>
    </rPh>
    <phoneticPr fontId="2"/>
  </si>
  <si>
    <t>小学校施設の概要</t>
    <rPh sb="0" eb="3">
      <t>ショウガッコウ</t>
    </rPh>
    <rPh sb="3" eb="5">
      <t>シセツ</t>
    </rPh>
    <rPh sb="6" eb="8">
      <t>ガイヨウ</t>
    </rPh>
    <phoneticPr fontId="2"/>
  </si>
  <si>
    <t>　教育・文化</t>
    <rPh sb="1" eb="3">
      <t>キョウイク</t>
    </rPh>
    <rPh sb="4" eb="6">
      <t>ブンカ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</si>
  <si>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</si>
  <si>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※教員数は本務者数(育休・産休代替教員を除く)</t>
    <phoneticPr fontId="2"/>
  </si>
  <si>
    <t>合計</t>
    <rPh sb="0" eb="2">
      <t>ゴウケイ</t>
    </rPh>
    <phoneticPr fontId="2"/>
  </si>
  <si>
    <t>教員数</t>
    <rPh sb="0" eb="2">
      <t>キョウイン</t>
    </rPh>
    <rPh sb="2" eb="3">
      <t>スウ</t>
    </rPh>
    <phoneticPr fontId="2"/>
  </si>
  <si>
    <t>学　　級　　数</t>
    <rPh sb="0" eb="1">
      <t>ガク</t>
    </rPh>
    <rPh sb="3" eb="4">
      <t>キュウ</t>
    </rPh>
    <rPh sb="6" eb="7">
      <t>スウ</t>
    </rPh>
    <phoneticPr fontId="2"/>
  </si>
  <si>
    <t>児　　童　　数</t>
    <rPh sb="0" eb="1">
      <t>ジ</t>
    </rPh>
    <rPh sb="3" eb="4">
      <t>ワラベ</t>
    </rPh>
    <rPh sb="6" eb="7">
      <t>スウ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</si>
  <si>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</si>
  <si>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</si>
  <si>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給食費準</t>
    <rPh sb="0" eb="3">
      <t>キュウショクヒ</t>
    </rPh>
    <rPh sb="3" eb="4">
      <t>ジュン</t>
    </rPh>
    <phoneticPr fontId="2"/>
  </si>
  <si>
    <t>医療費準</t>
    <rPh sb="0" eb="3">
      <t>イリョウヒ</t>
    </rPh>
    <rPh sb="3" eb="4">
      <t>ジュン</t>
    </rPh>
    <phoneticPr fontId="2"/>
  </si>
  <si>
    <t>医療費要</t>
    <rPh sb="0" eb="3">
      <t>イリョウヒ</t>
    </rPh>
    <rPh sb="3" eb="4">
      <t>ヨウ</t>
    </rPh>
    <phoneticPr fontId="2"/>
  </si>
  <si>
    <t>修学旅行準</t>
    <rPh sb="0" eb="2">
      <t>シュウガク</t>
    </rPh>
    <rPh sb="2" eb="4">
      <t>リョコウ</t>
    </rPh>
    <rPh sb="4" eb="5">
      <t>ジュン</t>
    </rPh>
    <phoneticPr fontId="2"/>
  </si>
  <si>
    <t>修学旅行要</t>
    <rPh sb="0" eb="2">
      <t>シュウガク</t>
    </rPh>
    <rPh sb="2" eb="4">
      <t>リョコウ</t>
    </rPh>
    <rPh sb="4" eb="5">
      <t>ヨウ</t>
    </rPh>
    <phoneticPr fontId="2"/>
  </si>
  <si>
    <t>新入学
学用品費準</t>
    <rPh sb="0" eb="3">
      <t>シンニュウガク</t>
    </rPh>
    <rPh sb="4" eb="5">
      <t>ガク</t>
    </rPh>
    <rPh sb="5" eb="6">
      <t>ヨウ</t>
    </rPh>
    <rPh sb="6" eb="7">
      <t>ヒン</t>
    </rPh>
    <rPh sb="7" eb="8">
      <t>ヒ</t>
    </rPh>
    <rPh sb="8" eb="9">
      <t>ジュン</t>
    </rPh>
    <phoneticPr fontId="2"/>
  </si>
  <si>
    <t>校外活動
キャンプ準</t>
    <rPh sb="0" eb="2">
      <t>コウガイ</t>
    </rPh>
    <rPh sb="2" eb="4">
      <t>カツドウ</t>
    </rPh>
    <rPh sb="9" eb="10">
      <t>ジュン</t>
    </rPh>
    <phoneticPr fontId="2"/>
  </si>
  <si>
    <t>学用品費準</t>
    <rPh sb="0" eb="3">
      <t>ガクヨウヒン</t>
    </rPh>
    <rPh sb="3" eb="4">
      <t>ヒ</t>
    </rPh>
    <rPh sb="4" eb="5">
      <t>ジュン</t>
    </rPh>
    <phoneticPr fontId="2"/>
  </si>
  <si>
    <t>※教員数は本務者数(育休・産休代替教員を除く)</t>
    <rPh sb="1" eb="3">
      <t>キョウイン</t>
    </rPh>
    <rPh sb="3" eb="4">
      <t>スウ</t>
    </rPh>
    <rPh sb="5" eb="6">
      <t>ホン</t>
    </rPh>
    <rPh sb="6" eb="7">
      <t>ム</t>
    </rPh>
    <rPh sb="7" eb="8">
      <t>モノ</t>
    </rPh>
    <rPh sb="8" eb="9">
      <t>スウ</t>
    </rPh>
    <rPh sb="10" eb="11">
      <t>イク</t>
    </rPh>
    <rPh sb="11" eb="12">
      <t>キュウ</t>
    </rPh>
    <rPh sb="13" eb="15">
      <t>サンキュウ</t>
    </rPh>
    <rPh sb="15" eb="16">
      <t>ダイ</t>
    </rPh>
    <rPh sb="16" eb="17">
      <t>カ</t>
    </rPh>
    <rPh sb="17" eb="19">
      <t>キョウイン</t>
    </rPh>
    <rPh sb="20" eb="21">
      <t>ノゾ</t>
    </rPh>
    <phoneticPr fontId="2"/>
  </si>
  <si>
    <t>西部</t>
    <rPh sb="0" eb="2">
      <t>セイブ</t>
    </rPh>
    <phoneticPr fontId="2"/>
  </si>
  <si>
    <t>北部</t>
    <rPh sb="0" eb="2">
      <t>ホクブ</t>
    </rPh>
    <phoneticPr fontId="2"/>
  </si>
  <si>
    <t>東浦</t>
    <rPh sb="0" eb="2">
      <t>ヒガシウラ</t>
    </rPh>
    <phoneticPr fontId="2"/>
  </si>
  <si>
    <t>特別
支援</t>
    <rPh sb="0" eb="2">
      <t>トクベツ</t>
    </rPh>
    <rPh sb="3" eb="5">
      <t>シエン</t>
    </rPh>
    <phoneticPr fontId="2"/>
  </si>
  <si>
    <t>生　　徒　　数</t>
    <rPh sb="0" eb="1">
      <t>ショウ</t>
    </rPh>
    <rPh sb="3" eb="4">
      <t>タダ</t>
    </rPh>
    <rPh sb="6" eb="7">
      <t>カズ</t>
    </rPh>
    <phoneticPr fontId="2"/>
  </si>
  <si>
    <t>中学校別学年別生徒数・学級数・教員数</t>
    <rPh sb="0" eb="3">
      <t>チュウガッコウ</t>
    </rPh>
    <rPh sb="3" eb="4">
      <t>ベツ</t>
    </rPh>
    <rPh sb="4" eb="6">
      <t>ガクネン</t>
    </rPh>
    <rPh sb="6" eb="7">
      <t>ベツ</t>
    </rPh>
    <rPh sb="7" eb="10">
      <t>セイトスウ</t>
    </rPh>
    <rPh sb="11" eb="13">
      <t>ガッキュウ</t>
    </rPh>
    <rPh sb="13" eb="14">
      <t>スウ</t>
    </rPh>
    <rPh sb="15" eb="17">
      <t>キョウイン</t>
    </rPh>
    <rPh sb="17" eb="18">
      <t>スウ</t>
    </rPh>
    <phoneticPr fontId="2"/>
  </si>
  <si>
    <t>昭和62年</t>
    <rPh sb="0" eb="2">
      <t>ショウワ</t>
    </rPh>
    <rPh sb="4" eb="5">
      <t>ネン</t>
    </rPh>
    <phoneticPr fontId="2"/>
  </si>
  <si>
    <t>西部中学校</t>
    <rPh sb="0" eb="2">
      <t>セイブ</t>
    </rPh>
    <rPh sb="2" eb="5">
      <t>チュウガッコウ</t>
    </rPh>
    <phoneticPr fontId="2"/>
  </si>
  <si>
    <t>昭和51年</t>
    <rPh sb="0" eb="2">
      <t>ショウワ</t>
    </rPh>
    <rPh sb="4" eb="5">
      <t>ネン</t>
    </rPh>
    <phoneticPr fontId="2"/>
  </si>
  <si>
    <t>北部中学校</t>
    <rPh sb="0" eb="2">
      <t>ホクブ</t>
    </rPh>
    <rPh sb="2" eb="5">
      <t>チュウガッコウ</t>
    </rPh>
    <phoneticPr fontId="2"/>
  </si>
  <si>
    <t>昭和22年</t>
    <rPh sb="0" eb="2">
      <t>ショウワ</t>
    </rPh>
    <rPh sb="4" eb="5">
      <t>ネン</t>
    </rPh>
    <phoneticPr fontId="2"/>
  </si>
  <si>
    <t>東浦中学校</t>
    <rPh sb="0" eb="2">
      <t>ヒガシウラ</t>
    </rPh>
    <rPh sb="2" eb="5">
      <t>チュウガッコウ</t>
    </rPh>
    <phoneticPr fontId="2"/>
  </si>
  <si>
    <r>
      <t>運動場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3">
      <t>ウンドウジョウ</t>
    </rPh>
    <phoneticPr fontId="2"/>
  </si>
  <si>
    <r>
      <t>屋内
運動場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2">
      <t>オクナイ</t>
    </rPh>
    <rPh sb="3" eb="6">
      <t>ウンドウジョウ</t>
    </rPh>
    <phoneticPr fontId="2"/>
  </si>
  <si>
    <r>
      <t>校地面積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1">
      <t>コウ</t>
    </rPh>
    <rPh sb="1" eb="2">
      <t>チ</t>
    </rPh>
    <rPh sb="2" eb="4">
      <t>メンセキ</t>
    </rPh>
    <phoneticPr fontId="2"/>
  </si>
  <si>
    <t>中学校施設の概要</t>
    <rPh sb="0" eb="3">
      <t>チュウガッコウ</t>
    </rPh>
    <rPh sb="3" eb="5">
      <t>シセツ</t>
    </rPh>
    <rPh sb="6" eb="8">
      <t>ガイヨウ</t>
    </rPh>
    <phoneticPr fontId="2"/>
  </si>
  <si>
    <t>通信制</t>
    <rPh sb="0" eb="2">
      <t>ツウシン</t>
    </rPh>
    <rPh sb="2" eb="3">
      <t>セイ</t>
    </rPh>
    <phoneticPr fontId="2"/>
  </si>
  <si>
    <t>定時制</t>
    <rPh sb="0" eb="3">
      <t>テイジセイ</t>
    </rPh>
    <phoneticPr fontId="2"/>
  </si>
  <si>
    <t>全日制</t>
    <rPh sb="0" eb="3">
      <t>ゼンジツセイ</t>
    </rPh>
    <phoneticPr fontId="2"/>
  </si>
  <si>
    <t>各種学校</t>
    <rPh sb="0" eb="2">
      <t>カクシュ</t>
    </rPh>
    <rPh sb="2" eb="4">
      <t>ガッコウ</t>
    </rPh>
    <phoneticPr fontId="2"/>
  </si>
  <si>
    <t>専修学校</t>
    <phoneticPr fontId="2"/>
  </si>
  <si>
    <t>特別支援学校
（高等部）</t>
    <rPh sb="0" eb="2">
      <t>トクベツ</t>
    </rPh>
    <rPh sb="2" eb="4">
      <t>シエン</t>
    </rPh>
    <rPh sb="4" eb="6">
      <t>ガッコウ</t>
    </rPh>
    <rPh sb="8" eb="11">
      <t>コウトウブ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</si>
  <si>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</si>
  <si>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</si>
  <si>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就労者</t>
    <rPh sb="0" eb="3">
      <t>シュウロウシャ</t>
    </rPh>
    <phoneticPr fontId="2"/>
  </si>
  <si>
    <t>職業能力開発
施設等入学者</t>
    <rPh sb="0" eb="2">
      <t>ショクギョウ</t>
    </rPh>
    <rPh sb="2" eb="4">
      <t>ノウリョク</t>
    </rPh>
    <rPh sb="4" eb="6">
      <t>カイハツ</t>
    </rPh>
    <rPh sb="7" eb="9">
      <t>シセツ</t>
    </rPh>
    <rPh sb="9" eb="10">
      <t>トウ</t>
    </rPh>
    <rPh sb="10" eb="13">
      <t>ニュウガクシャ</t>
    </rPh>
    <phoneticPr fontId="2"/>
  </si>
  <si>
    <t>進　　　　学　　　　者</t>
    <rPh sb="0" eb="1">
      <t>ススム</t>
    </rPh>
    <rPh sb="5" eb="6">
      <t>ガク</t>
    </rPh>
    <rPh sb="10" eb="11">
      <t>モノ</t>
    </rPh>
    <phoneticPr fontId="2"/>
  </si>
  <si>
    <t>総人数</t>
    <rPh sb="0" eb="1">
      <t>ソウ</t>
    </rPh>
    <rPh sb="1" eb="3">
      <t>ニンズウ</t>
    </rPh>
    <phoneticPr fontId="2"/>
  </si>
  <si>
    <t>総　数</t>
    <rPh sb="0" eb="1">
      <t>フサ</t>
    </rPh>
    <rPh sb="2" eb="3">
      <t>カズ</t>
    </rPh>
    <phoneticPr fontId="2"/>
  </si>
  <si>
    <t>教職員数</t>
    <rPh sb="0" eb="1">
      <t>キョウ</t>
    </rPh>
    <rPh sb="1" eb="4">
      <t>ショクインスウ</t>
    </rPh>
    <phoneticPr fontId="2"/>
  </si>
  <si>
    <t>園　　　　　児　　　　　数</t>
    <rPh sb="0" eb="1">
      <t>エン</t>
    </rPh>
    <rPh sb="6" eb="7">
      <t>コ</t>
    </rPh>
    <rPh sb="12" eb="13">
      <t>スウ</t>
    </rPh>
    <phoneticPr fontId="2"/>
  </si>
  <si>
    <t>1,016㎡</t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</si>
  <si>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</si>
  <si>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3,713㎡</t>
    <phoneticPr fontId="2"/>
  </si>
  <si>
    <t>敷地面積</t>
    <rPh sb="0" eb="2">
      <t>シキチ</t>
    </rPh>
    <rPh sb="2" eb="4">
      <t>メンセキ</t>
    </rPh>
    <phoneticPr fontId="2"/>
  </si>
  <si>
    <t>建物構造</t>
    <rPh sb="0" eb="2">
      <t>タテモノ</t>
    </rPh>
    <rPh sb="2" eb="4">
      <t>コウゾウ</t>
    </rPh>
    <phoneticPr fontId="2"/>
  </si>
  <si>
    <t>建　設</t>
    <rPh sb="0" eb="1">
      <t>ケン</t>
    </rPh>
    <rPh sb="2" eb="3">
      <t>セツ</t>
    </rPh>
    <phoneticPr fontId="2"/>
  </si>
  <si>
    <t>所在地</t>
    <rPh sb="0" eb="3">
      <t>ショザイチ</t>
    </rPh>
    <phoneticPr fontId="2"/>
  </si>
  <si>
    <t>資料：東浦高等学校</t>
    <rPh sb="0" eb="2">
      <t>シリョウ</t>
    </rPh>
    <rPh sb="3" eb="5">
      <t>ヒガシウラ</t>
    </rPh>
    <rPh sb="5" eb="7">
      <t>コウトウ</t>
    </rPh>
    <rPh sb="7" eb="9">
      <t>ガッコウ</t>
    </rPh>
    <phoneticPr fontId="2"/>
  </si>
  <si>
    <t>就職率
（％）</t>
    <rPh sb="0" eb="2">
      <t>シュウショク</t>
    </rPh>
    <rPh sb="2" eb="3">
      <t>リツ</t>
    </rPh>
    <phoneticPr fontId="2"/>
  </si>
  <si>
    <t>進学率
（％）</t>
    <rPh sb="0" eb="2">
      <t>シンガク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</si>
  <si>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</si>
  <si>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
機関等
入学者</t>
    <rPh sb="0" eb="2">
      <t>キョウイク</t>
    </rPh>
    <rPh sb="2" eb="4">
      <t>クンレン</t>
    </rPh>
    <rPh sb="5" eb="7">
      <t>キカン</t>
    </rPh>
    <rPh sb="7" eb="8">
      <t>トウ</t>
    </rPh>
    <rPh sb="9" eb="12">
      <t>ニュウガクシャ</t>
    </rPh>
    <phoneticPr fontId="2"/>
  </si>
  <si>
    <t>進学者</t>
    <rPh sb="0" eb="3">
      <t>シンガクシャ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</si>
  <si>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</si>
  <si>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</si>
  <si>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学級数</t>
    <rPh sb="0" eb="2">
      <t>ガッキュウ</t>
    </rPh>
    <rPh sb="2" eb="3">
      <t>スウ</t>
    </rPh>
    <phoneticPr fontId="2"/>
  </si>
  <si>
    <t>３学年</t>
    <rPh sb="1" eb="3">
      <t>ガクネン</t>
    </rPh>
    <phoneticPr fontId="2"/>
  </si>
  <si>
    <t>２学年</t>
    <rPh sb="1" eb="3">
      <t>ガクネン</t>
    </rPh>
    <phoneticPr fontId="2"/>
  </si>
  <si>
    <t>１学年</t>
    <rPh sb="1" eb="3">
      <t>ガクネン</t>
    </rPh>
    <phoneticPr fontId="2"/>
  </si>
  <si>
    <t>生徒数</t>
    <rPh sb="0" eb="3">
      <t>セイトスウ</t>
    </rPh>
    <phoneticPr fontId="2"/>
  </si>
  <si>
    <t>資料：学校給食センター</t>
    <rPh sb="0" eb="2">
      <t>シリョウ</t>
    </rPh>
    <rPh sb="3" eb="5">
      <t>ガッコウ</t>
    </rPh>
    <rPh sb="5" eb="7">
      <t>キュウショク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</si>
  <si>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</si>
  <si>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</si>
  <si>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給食実施回数</t>
    <rPh sb="0" eb="2">
      <t>キュウショク</t>
    </rPh>
    <rPh sb="2" eb="4">
      <t>ジッシ</t>
    </rPh>
    <rPh sb="4" eb="6">
      <t>カイスウ</t>
    </rPh>
    <phoneticPr fontId="2"/>
  </si>
  <si>
    <t>調理員</t>
    <rPh sb="0" eb="3">
      <t>チョウリイン</t>
    </rPh>
    <phoneticPr fontId="2"/>
  </si>
  <si>
    <t>給食実施延食数</t>
    <rPh sb="0" eb="2">
      <t>キュウショク</t>
    </rPh>
    <rPh sb="2" eb="4">
      <t>ジッシ</t>
    </rPh>
    <rPh sb="4" eb="5">
      <t>ノ</t>
    </rPh>
    <rPh sb="5" eb="6">
      <t>ショク</t>
    </rPh>
    <rPh sb="6" eb="7">
      <t>スウ</t>
    </rPh>
    <phoneticPr fontId="2"/>
  </si>
  <si>
    <t>調理能力</t>
    <rPh sb="0" eb="2">
      <t>チョウリ</t>
    </rPh>
    <rPh sb="2" eb="4">
      <t>ノウリョク</t>
    </rPh>
    <phoneticPr fontId="2"/>
  </si>
  <si>
    <t>建築面積</t>
    <rPh sb="0" eb="2">
      <t>ケンチク</t>
    </rPh>
    <rPh sb="2" eb="4">
      <t>メンセキ</t>
    </rPh>
    <phoneticPr fontId="2"/>
  </si>
  <si>
    <t>学校給食センターの概要</t>
    <rPh sb="0" eb="2">
      <t>ガッコウ</t>
    </rPh>
    <rPh sb="2" eb="4">
      <t>キュウショク</t>
    </rPh>
    <rPh sb="9" eb="11">
      <t>ガイヨウ</t>
    </rPh>
    <phoneticPr fontId="2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</si>
  <si>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2"/>
  </si>
  <si>
    <t>藤江公民館</t>
    <rPh sb="0" eb="2">
      <t>フジエ</t>
    </rPh>
    <rPh sb="2" eb="5">
      <t>コウミンカン</t>
    </rPh>
    <phoneticPr fontId="2"/>
  </si>
  <si>
    <t>竣　工</t>
    <rPh sb="0" eb="1">
      <t>シュン</t>
    </rPh>
    <rPh sb="2" eb="3">
      <t>タクミ</t>
    </rPh>
    <phoneticPr fontId="2"/>
  </si>
  <si>
    <t>合　計</t>
    <rPh sb="0" eb="1">
      <t>ゴウ</t>
    </rPh>
    <rPh sb="2" eb="3">
      <t>ケイ</t>
    </rPh>
    <phoneticPr fontId="2"/>
  </si>
  <si>
    <t>計</t>
    <rPh sb="0" eb="1">
      <t>ケイ</t>
    </rPh>
    <phoneticPr fontId="2"/>
  </si>
  <si>
    <t>絵本</t>
    <rPh sb="0" eb="2">
      <t>エホン</t>
    </rPh>
    <phoneticPr fontId="2"/>
  </si>
  <si>
    <t>文庫・新書</t>
    <rPh sb="0" eb="2">
      <t>ブンコ</t>
    </rPh>
    <rPh sb="3" eb="5">
      <t>シンショ</t>
    </rPh>
    <phoneticPr fontId="2"/>
  </si>
  <si>
    <t>参考図書類</t>
    <rPh sb="0" eb="2">
      <t>サンコウ</t>
    </rPh>
    <rPh sb="2" eb="3">
      <t>ト</t>
    </rPh>
    <rPh sb="3" eb="5">
      <t>ショルイ</t>
    </rPh>
    <phoneticPr fontId="2"/>
  </si>
  <si>
    <t>９　文学</t>
    <rPh sb="2" eb="3">
      <t>ブン</t>
    </rPh>
    <rPh sb="3" eb="4">
      <t>ガク</t>
    </rPh>
    <phoneticPr fontId="2"/>
  </si>
  <si>
    <t>８　語学</t>
    <rPh sb="2" eb="3">
      <t>ゴ</t>
    </rPh>
    <rPh sb="3" eb="4">
      <t>ガク</t>
    </rPh>
    <phoneticPr fontId="2"/>
  </si>
  <si>
    <t>７　芸術</t>
    <rPh sb="2" eb="3">
      <t>ゲイ</t>
    </rPh>
    <rPh sb="3" eb="4">
      <t>ジュツ</t>
    </rPh>
    <phoneticPr fontId="2"/>
  </si>
  <si>
    <t>６　産業</t>
    <rPh sb="2" eb="3">
      <t>サン</t>
    </rPh>
    <rPh sb="3" eb="4">
      <t>ギョウ</t>
    </rPh>
    <phoneticPr fontId="2"/>
  </si>
  <si>
    <t>５　工業</t>
    <rPh sb="2" eb="3">
      <t>タクミ</t>
    </rPh>
    <rPh sb="3" eb="4">
      <t>ギョウ</t>
    </rPh>
    <phoneticPr fontId="2"/>
  </si>
  <si>
    <t>４　自然科学</t>
    <rPh sb="2" eb="3">
      <t>ジ</t>
    </rPh>
    <rPh sb="3" eb="4">
      <t>ゼン</t>
    </rPh>
    <rPh sb="4" eb="5">
      <t>カ</t>
    </rPh>
    <rPh sb="5" eb="6">
      <t>ガク</t>
    </rPh>
    <phoneticPr fontId="2"/>
  </si>
  <si>
    <t>３　社会科学</t>
    <rPh sb="2" eb="3">
      <t>シャ</t>
    </rPh>
    <rPh sb="3" eb="4">
      <t>カイ</t>
    </rPh>
    <rPh sb="4" eb="5">
      <t>カ</t>
    </rPh>
    <rPh sb="5" eb="6">
      <t>ガク</t>
    </rPh>
    <phoneticPr fontId="2"/>
  </si>
  <si>
    <t>２　歴史</t>
    <rPh sb="2" eb="3">
      <t>レキ</t>
    </rPh>
    <rPh sb="3" eb="4">
      <t>シ</t>
    </rPh>
    <phoneticPr fontId="2"/>
  </si>
  <si>
    <t>１　哲学</t>
    <rPh sb="2" eb="3">
      <t>テツ</t>
    </rPh>
    <rPh sb="3" eb="4">
      <t>ガク</t>
    </rPh>
    <phoneticPr fontId="2"/>
  </si>
  <si>
    <t>０　総記</t>
    <rPh sb="2" eb="3">
      <t>ソウ</t>
    </rPh>
    <rPh sb="3" eb="4">
      <t>キ</t>
    </rPh>
    <phoneticPr fontId="2"/>
  </si>
  <si>
    <t>児童図書</t>
    <rPh sb="0" eb="2">
      <t>ジドウ</t>
    </rPh>
    <rPh sb="2" eb="4">
      <t>トショ</t>
    </rPh>
    <phoneticPr fontId="2"/>
  </si>
  <si>
    <t>一般図書</t>
    <rPh sb="0" eb="2">
      <t>イッパン</t>
    </rPh>
    <rPh sb="2" eb="4">
      <t>トショ</t>
    </rPh>
    <phoneticPr fontId="2"/>
  </si>
  <si>
    <t>図　　　　　　　　　　書</t>
    <rPh sb="0" eb="1">
      <t>ズ</t>
    </rPh>
    <rPh sb="11" eb="12">
      <t>ショ</t>
    </rPh>
    <phoneticPr fontId="2"/>
  </si>
  <si>
    <t>中央図書館の蔵書数・登録者数</t>
    <rPh sb="0" eb="2">
      <t>チュウオウ</t>
    </rPh>
    <rPh sb="2" eb="5">
      <t>トショカン</t>
    </rPh>
    <rPh sb="6" eb="8">
      <t>ゾウショ</t>
    </rPh>
    <rPh sb="8" eb="9">
      <t>カズ</t>
    </rPh>
    <rPh sb="10" eb="12">
      <t>トウロク</t>
    </rPh>
    <rPh sb="12" eb="13">
      <t>シャ</t>
    </rPh>
    <rPh sb="13" eb="14">
      <t>スウ</t>
    </rPh>
    <phoneticPr fontId="2"/>
  </si>
  <si>
    <t>児童向</t>
    <rPh sb="0" eb="1">
      <t>ジ</t>
    </rPh>
    <rPh sb="1" eb="2">
      <t>ワラベ</t>
    </rPh>
    <rPh sb="2" eb="3">
      <t>ム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</si>
  <si>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</si>
  <si>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一般向</t>
    <rPh sb="0" eb="1">
      <t>イチ</t>
    </rPh>
    <rPh sb="1" eb="2">
      <t>バン</t>
    </rPh>
    <rPh sb="2" eb="3">
      <t>ムカイ</t>
    </rPh>
    <phoneticPr fontId="2"/>
  </si>
  <si>
    <t>視聴覚資料</t>
    <rPh sb="0" eb="1">
      <t>シ</t>
    </rPh>
    <rPh sb="1" eb="2">
      <t>チョウ</t>
    </rPh>
    <rPh sb="2" eb="3">
      <t>サトシ</t>
    </rPh>
    <rPh sb="3" eb="4">
      <t>シ</t>
    </rPh>
    <rPh sb="4" eb="5">
      <t>リョウ</t>
    </rPh>
    <phoneticPr fontId="2"/>
  </si>
  <si>
    <t>単位：人（％）</t>
    <rPh sb="0" eb="2">
      <t>タンイ</t>
    </rPh>
    <rPh sb="3" eb="4">
      <t>ニン</t>
    </rPh>
    <phoneticPr fontId="2"/>
  </si>
  <si>
    <t>単位：点（％）</t>
    <rPh sb="0" eb="2">
      <t>タンイ</t>
    </rPh>
    <rPh sb="3" eb="4">
      <t>テン</t>
    </rPh>
    <phoneticPr fontId="2"/>
  </si>
  <si>
    <r>
      <t>2,353.56m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</si>
  <si>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4,632.59m</t>
    </r>
    <r>
      <rPr>
        <vertAlign val="superscript"/>
        <sz val="7"/>
        <rFont val="ＭＳ 明朝"/>
        <family val="1"/>
        <charset val="128"/>
      </rPr>
      <t>2</t>
    </r>
    <phoneticPr fontId="2"/>
  </si>
  <si>
    <t>勤労福祉会館の概要</t>
    <rPh sb="0" eb="2">
      <t>キンロウ</t>
    </rPh>
    <rPh sb="2" eb="4">
      <t>フクシ</t>
    </rPh>
    <rPh sb="4" eb="6">
      <t>カイカン</t>
    </rPh>
    <rPh sb="7" eb="9">
      <t>ガイヨウ</t>
    </rPh>
    <phoneticPr fontId="2"/>
  </si>
  <si>
    <t>貸出冊数</t>
    <rPh sb="0" eb="2">
      <t>カシダシ</t>
    </rPh>
    <rPh sb="2" eb="4">
      <t>サツスウ</t>
    </rPh>
    <phoneticPr fontId="2"/>
  </si>
  <si>
    <t>中央図書館の利用状況</t>
    <rPh sb="0" eb="2">
      <t>チュウオウ</t>
    </rPh>
    <rPh sb="2" eb="5">
      <t>トショカン</t>
    </rPh>
    <rPh sb="6" eb="8">
      <t>リヨウ</t>
    </rPh>
    <rPh sb="8" eb="10">
      <t>ジョウキョウ</t>
    </rPh>
    <phoneticPr fontId="2"/>
  </si>
  <si>
    <r>
      <t>2,634.73m</t>
    </r>
    <r>
      <rPr>
        <vertAlign val="superscript"/>
        <sz val="7"/>
        <rFont val="ＭＳ 明朝"/>
        <family val="1"/>
        <charset val="128"/>
      </rPr>
      <t>2</t>
    </r>
    <phoneticPr fontId="2"/>
  </si>
  <si>
    <t>中央図書館の概要</t>
    <rPh sb="0" eb="2">
      <t>チュウオウ</t>
    </rPh>
    <rPh sb="2" eb="5">
      <t>トショカン</t>
    </rPh>
    <rPh sb="6" eb="8">
      <t>ガイヨウ</t>
    </rPh>
    <phoneticPr fontId="2"/>
  </si>
  <si>
    <t>面積</t>
    <rPh sb="0" eb="2">
      <t>メンセキ</t>
    </rPh>
    <phoneticPr fontId="2"/>
  </si>
  <si>
    <r>
      <t>39.67m</t>
    </r>
    <r>
      <rPr>
        <vertAlign val="superscript"/>
        <sz val="7"/>
        <rFont val="ＭＳ 明朝"/>
        <family val="1"/>
        <charset val="128"/>
      </rPr>
      <t>2</t>
    </r>
    <phoneticPr fontId="2"/>
  </si>
  <si>
    <t>鉄骨造　瓦葺　平屋建</t>
    <rPh sb="0" eb="2">
      <t>テッコツ</t>
    </rPh>
    <rPh sb="2" eb="3">
      <t>ゾウ</t>
    </rPh>
    <rPh sb="4" eb="6">
      <t>カワラブキ</t>
    </rPh>
    <rPh sb="7" eb="9">
      <t>ヒラヤ</t>
    </rPh>
    <rPh sb="9" eb="10">
      <t>ダテ</t>
    </rPh>
    <phoneticPr fontId="2"/>
  </si>
  <si>
    <t>構造</t>
    <rPh sb="0" eb="2">
      <t>コウゾウ</t>
    </rPh>
    <phoneticPr fontId="2"/>
  </si>
  <si>
    <t>陶芸棟</t>
    <rPh sb="0" eb="2">
      <t>トウゲイ</t>
    </rPh>
    <rPh sb="2" eb="3">
      <t>トウ</t>
    </rPh>
    <phoneticPr fontId="2"/>
  </si>
  <si>
    <r>
      <t>80m</t>
    </r>
    <r>
      <rPr>
        <vertAlign val="superscript"/>
        <sz val="7"/>
        <rFont val="ＭＳ 明朝"/>
        <family val="1"/>
        <charset val="128"/>
      </rPr>
      <t>2</t>
    </r>
    <phoneticPr fontId="2"/>
  </si>
  <si>
    <t>鉄骨造　瓦葺　平屋建</t>
    <rPh sb="0" eb="2">
      <t>テッコツ</t>
    </rPh>
    <rPh sb="2" eb="3">
      <t>ヅクリ</t>
    </rPh>
    <rPh sb="4" eb="6">
      <t>カワラブキ</t>
    </rPh>
    <rPh sb="7" eb="9">
      <t>ヒラヤ</t>
    </rPh>
    <rPh sb="9" eb="10">
      <t>ダテ</t>
    </rPh>
    <phoneticPr fontId="2"/>
  </si>
  <si>
    <t>別　棟</t>
    <rPh sb="0" eb="1">
      <t>ベツ</t>
    </rPh>
    <rPh sb="2" eb="3">
      <t>トウ</t>
    </rPh>
    <phoneticPr fontId="2"/>
  </si>
  <si>
    <r>
      <t>880.05m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（内展示室252.36m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9" eb="10">
      <t>ウチ</t>
    </rPh>
    <rPh sb="10" eb="13">
      <t>テンジシツ</t>
    </rPh>
    <phoneticPr fontId="2"/>
  </si>
  <si>
    <t>本　館</t>
    <rPh sb="0" eb="1">
      <t>ホン</t>
    </rPh>
    <rPh sb="2" eb="3">
      <t>カン</t>
    </rPh>
    <phoneticPr fontId="2"/>
  </si>
  <si>
    <r>
      <t>2,364.55m</t>
    </r>
    <r>
      <rPr>
        <vertAlign val="superscript"/>
        <sz val="7"/>
        <rFont val="ＭＳ 明朝"/>
        <family val="1"/>
        <charset val="128"/>
      </rPr>
      <t>2</t>
    </r>
    <phoneticPr fontId="2"/>
  </si>
  <si>
    <t>利用人数</t>
    <rPh sb="0" eb="2">
      <t>リヨウ</t>
    </rPh>
    <rPh sb="2" eb="4">
      <t>ニンズウ</t>
    </rPh>
    <phoneticPr fontId="2"/>
  </si>
  <si>
    <t>利用日数</t>
    <rPh sb="0" eb="2">
      <t>リヨウ</t>
    </rPh>
    <rPh sb="2" eb="4">
      <t>ニッスウ</t>
    </rPh>
    <phoneticPr fontId="2"/>
  </si>
  <si>
    <t>開館日数</t>
    <rPh sb="0" eb="2">
      <t>カイカン</t>
    </rPh>
    <rPh sb="2" eb="4">
      <t>ニッスウ</t>
    </rPh>
    <phoneticPr fontId="2"/>
  </si>
  <si>
    <t>陶芸棟利用状況</t>
    <rPh sb="0" eb="2">
      <t>トウゲイ</t>
    </rPh>
    <rPh sb="2" eb="3">
      <t>トウ</t>
    </rPh>
    <rPh sb="3" eb="5">
      <t>リヨウ</t>
    </rPh>
    <rPh sb="5" eb="7">
      <t>ジョウキョウ</t>
    </rPh>
    <phoneticPr fontId="2"/>
  </si>
  <si>
    <t>資料館利用状況</t>
    <rPh sb="0" eb="3">
      <t>シリョウカン</t>
    </rPh>
    <rPh sb="3" eb="5">
      <t>リヨウ</t>
    </rPh>
    <rPh sb="5" eb="7">
      <t>ジョウキョウ</t>
    </rPh>
    <phoneticPr fontId="2"/>
  </si>
  <si>
    <t>町　　外</t>
    <rPh sb="0" eb="1">
      <t>マチ</t>
    </rPh>
    <rPh sb="3" eb="4">
      <t>ソト</t>
    </rPh>
    <phoneticPr fontId="2"/>
  </si>
  <si>
    <t>町　　内</t>
    <rPh sb="0" eb="1">
      <t>マチ</t>
    </rPh>
    <rPh sb="3" eb="4">
      <t>ウチ</t>
    </rPh>
    <phoneticPr fontId="2"/>
  </si>
  <si>
    <t>資料：スポーツ課</t>
    <rPh sb="0" eb="2">
      <t>シリョウ</t>
    </rPh>
    <rPh sb="7" eb="8">
      <t>カ</t>
    </rPh>
    <phoneticPr fontId="2"/>
  </si>
  <si>
    <t>料理室</t>
    <rPh sb="0" eb="2">
      <t>リョウリ</t>
    </rPh>
    <rPh sb="2" eb="3">
      <t>シツ</t>
    </rPh>
    <phoneticPr fontId="2"/>
  </si>
  <si>
    <t>研修室</t>
    <rPh sb="0" eb="3">
      <t>ケンシュウシツ</t>
    </rPh>
    <phoneticPr fontId="2"/>
  </si>
  <si>
    <t>テニスコート</t>
    <phoneticPr fontId="2"/>
  </si>
  <si>
    <t>はなのき会館</t>
    <rPh sb="4" eb="6">
      <t>カイカン</t>
    </rPh>
    <phoneticPr fontId="2"/>
  </si>
  <si>
    <t>利用件数</t>
    <rPh sb="0" eb="2">
      <t>リヨウ</t>
    </rPh>
    <rPh sb="2" eb="4">
      <t>ケンスウ</t>
    </rPh>
    <phoneticPr fontId="2"/>
  </si>
  <si>
    <t>柔剣道場</t>
    <rPh sb="0" eb="1">
      <t>ジュウ</t>
    </rPh>
    <rPh sb="1" eb="3">
      <t>ケンドウ</t>
    </rPh>
    <rPh sb="3" eb="4">
      <t>ジョウ</t>
    </rPh>
    <phoneticPr fontId="2"/>
  </si>
  <si>
    <t>小体育室</t>
    <rPh sb="0" eb="1">
      <t>ショウ</t>
    </rPh>
    <rPh sb="1" eb="4">
      <t>タイイクシツ</t>
    </rPh>
    <phoneticPr fontId="2"/>
  </si>
  <si>
    <t>アリーナ</t>
    <phoneticPr fontId="2"/>
  </si>
  <si>
    <t>体育館</t>
    <rPh sb="0" eb="3">
      <t>タイイクカン</t>
    </rPh>
    <phoneticPr fontId="2"/>
  </si>
  <si>
    <t>区分</t>
    <rPh sb="0" eb="2">
      <t>クブン</t>
    </rPh>
    <phoneticPr fontId="2"/>
  </si>
  <si>
    <t>東浦文化広場の利用状況</t>
    <rPh sb="0" eb="2">
      <t>ヒガシウラ</t>
    </rPh>
    <rPh sb="2" eb="4">
      <t>ブンカ</t>
    </rPh>
    <rPh sb="4" eb="6">
      <t>ヒロバ</t>
    </rPh>
    <rPh sb="7" eb="9">
      <t>リヨウ</t>
    </rPh>
    <rPh sb="9" eb="11">
      <t>ジョウキョウ</t>
    </rPh>
    <phoneticPr fontId="2"/>
  </si>
  <si>
    <t>延床面積</t>
    <rPh sb="0" eb="1">
      <t>エン</t>
    </rPh>
    <rPh sb="1" eb="4">
      <t>ユカメンセキ</t>
    </rPh>
    <phoneticPr fontId="2"/>
  </si>
  <si>
    <t>はなのき
会館</t>
    <rPh sb="5" eb="7">
      <t>カイカン</t>
    </rPh>
    <phoneticPr fontId="2"/>
  </si>
  <si>
    <t>柔道、剣道</t>
    <rPh sb="0" eb="2">
      <t>ジュウドウ</t>
    </rPh>
    <rPh sb="3" eb="5">
      <t>ケンドウ</t>
    </rPh>
    <phoneticPr fontId="2"/>
  </si>
  <si>
    <r>
      <t>15,300m</t>
    </r>
    <r>
      <rPr>
        <vertAlign val="superscript"/>
        <sz val="7"/>
        <rFont val="ＭＳ 明朝"/>
        <family val="1"/>
        <charset val="128"/>
      </rPr>
      <t>2</t>
    </r>
    <phoneticPr fontId="2"/>
  </si>
  <si>
    <t>開設年月</t>
    <rPh sb="0" eb="2">
      <t>カイセツ</t>
    </rPh>
    <rPh sb="2" eb="4">
      <t>ネンゲツ</t>
    </rPh>
    <phoneticPr fontId="2"/>
  </si>
  <si>
    <t>東浦町大字生路字狭間80</t>
    <rPh sb="0" eb="3">
      <t>ヒガシウラチョウ</t>
    </rPh>
    <rPh sb="3" eb="5">
      <t>オオアザ</t>
    </rPh>
    <rPh sb="5" eb="7">
      <t>イクジ</t>
    </rPh>
    <rPh sb="7" eb="8">
      <t>ジ</t>
    </rPh>
    <rPh sb="8" eb="10">
      <t>ハザマ</t>
    </rPh>
    <phoneticPr fontId="2"/>
  </si>
  <si>
    <t>東浦文化広場の概要</t>
    <rPh sb="0" eb="2">
      <t>ヒガシウラ</t>
    </rPh>
    <rPh sb="2" eb="4">
      <t>ブンカ</t>
    </rPh>
    <rPh sb="4" eb="6">
      <t>ヒロバ</t>
    </rPh>
    <rPh sb="7" eb="9">
      <t>ガイヨウ</t>
    </rPh>
    <phoneticPr fontId="2"/>
  </si>
  <si>
    <t>岡田川
テニス場</t>
    <rPh sb="0" eb="2">
      <t>オカダ</t>
    </rPh>
    <rPh sb="2" eb="3">
      <t>ガワ</t>
    </rPh>
    <rPh sb="7" eb="8">
      <t>ジョウ</t>
    </rPh>
    <phoneticPr fontId="2"/>
  </si>
  <si>
    <t>町営西部
グラウンド</t>
    <rPh sb="0" eb="2">
      <t>チョウエイ</t>
    </rPh>
    <rPh sb="2" eb="4">
      <t>セイブ</t>
    </rPh>
    <phoneticPr fontId="2"/>
  </si>
  <si>
    <t>町営北部
グラウンド</t>
    <rPh sb="0" eb="2">
      <t>チョウエイ</t>
    </rPh>
    <rPh sb="2" eb="4">
      <t>ホクブ</t>
    </rPh>
    <phoneticPr fontId="2"/>
  </si>
  <si>
    <t>町営南部
グラウンド</t>
    <rPh sb="0" eb="2">
      <t>チョウエイ</t>
    </rPh>
    <rPh sb="2" eb="4">
      <t>ナンブ</t>
    </rPh>
    <phoneticPr fontId="2"/>
  </si>
  <si>
    <t>西部中学校夜間照明</t>
    <rPh sb="0" eb="2">
      <t>セイブ</t>
    </rPh>
    <rPh sb="2" eb="5">
      <t>チュウガッコウ</t>
    </rPh>
    <rPh sb="5" eb="7">
      <t>ヤカン</t>
    </rPh>
    <rPh sb="7" eb="9">
      <t>ショウメイ</t>
    </rPh>
    <phoneticPr fontId="2"/>
  </si>
  <si>
    <t>北部中学校夜間照明</t>
    <rPh sb="0" eb="2">
      <t>ホクブ</t>
    </rPh>
    <rPh sb="2" eb="5">
      <t>チュウガッコウ</t>
    </rPh>
    <rPh sb="5" eb="7">
      <t>ヤカン</t>
    </rPh>
    <rPh sb="7" eb="9">
      <t>ショウメイ</t>
    </rPh>
    <phoneticPr fontId="2"/>
  </si>
  <si>
    <t>利用
件数</t>
    <rPh sb="0" eb="2">
      <t>リヨウ</t>
    </rPh>
    <rPh sb="3" eb="5">
      <t>ケンスウ</t>
    </rPh>
    <phoneticPr fontId="2"/>
  </si>
  <si>
    <r>
      <t>競技場面積（ｍ</t>
    </r>
    <r>
      <rPr>
        <vertAlign val="superscript"/>
        <sz val="6.5"/>
        <rFont val="ＭＳ 明朝"/>
        <family val="1"/>
        <charset val="128"/>
      </rPr>
      <t>2</t>
    </r>
    <r>
      <rPr>
        <sz val="6.5"/>
        <rFont val="ＭＳ 明朝"/>
        <family val="1"/>
        <charset val="128"/>
      </rPr>
      <t>）</t>
    </r>
    <rPh sb="0" eb="3">
      <t>キョウギジョウ</t>
    </rPh>
    <rPh sb="3" eb="5">
      <t>メンセキ</t>
    </rPh>
    <phoneticPr fontId="2"/>
  </si>
  <si>
    <t>施設名</t>
    <rPh sb="0" eb="2">
      <t>シセツ</t>
    </rPh>
    <rPh sb="2" eb="3">
      <t>メイ</t>
    </rPh>
    <phoneticPr fontId="2"/>
  </si>
  <si>
    <t>スポーツ施設の利用状況</t>
    <rPh sb="4" eb="6">
      <t>シセツ</t>
    </rPh>
    <rPh sb="7" eb="9">
      <t>リヨウ</t>
    </rPh>
    <rPh sb="9" eb="11">
      <t>ジョウキョウ</t>
    </rPh>
    <phoneticPr fontId="2"/>
  </si>
  <si>
    <t>和室２：10畳</t>
    <rPh sb="0" eb="2">
      <t>ワシツ</t>
    </rPh>
    <rPh sb="6" eb="7">
      <t>ジョウ</t>
    </rPh>
    <phoneticPr fontId="2"/>
  </si>
  <si>
    <t>和室１：10畳</t>
    <rPh sb="0" eb="2">
      <t>ワシツ</t>
    </rPh>
    <rPh sb="6" eb="7">
      <t>ジョウ</t>
    </rPh>
    <phoneticPr fontId="2"/>
  </si>
  <si>
    <r>
      <t>会議室：53ｍ</t>
    </r>
    <r>
      <rPr>
        <vertAlign val="superscript"/>
        <sz val="6"/>
        <rFont val="ＭＳ 明朝"/>
        <family val="1"/>
        <charset val="128"/>
      </rPr>
      <t>2</t>
    </r>
    <rPh sb="0" eb="3">
      <t>カイギシツ</t>
    </rPh>
    <phoneticPr fontId="2"/>
  </si>
  <si>
    <r>
      <t>会議室：42ｍ</t>
    </r>
    <r>
      <rPr>
        <vertAlign val="superscript"/>
        <sz val="6"/>
        <rFont val="ＭＳ 明朝"/>
        <family val="1"/>
        <charset val="128"/>
      </rPr>
      <t>2</t>
    </r>
    <rPh sb="0" eb="3">
      <t>カイギシツ</t>
    </rPh>
    <phoneticPr fontId="2"/>
  </si>
  <si>
    <t>施設内容</t>
    <rPh sb="0" eb="2">
      <t>シセツ</t>
    </rPh>
    <rPh sb="2" eb="3">
      <t>ナイ</t>
    </rPh>
    <rPh sb="3" eb="4">
      <t>ヨウ</t>
    </rPh>
    <phoneticPr fontId="2"/>
  </si>
  <si>
    <t>所在地等</t>
    <rPh sb="0" eb="3">
      <t>ショザイチ</t>
    </rPh>
    <rPh sb="3" eb="4">
      <t>ナド</t>
    </rPh>
    <phoneticPr fontId="2"/>
  </si>
  <si>
    <t>合　　計</t>
    <rPh sb="0" eb="1">
      <t>ゴウ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</si>
  <si>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</si>
  <si>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総　数</t>
    <rPh sb="0" eb="1">
      <t>ソウ</t>
    </rPh>
    <rPh sb="2" eb="3">
      <t>スウ</t>
    </rPh>
    <phoneticPr fontId="2"/>
  </si>
  <si>
    <t>要保護・準要保護・特別支援教育支給対象者数</t>
    <rPh sb="0" eb="1">
      <t>ヨウ</t>
    </rPh>
    <rPh sb="1" eb="3">
      <t>ホゴ</t>
    </rPh>
    <rPh sb="4" eb="5">
      <t>ジュン</t>
    </rPh>
    <rPh sb="5" eb="6">
      <t>ヨウ</t>
    </rPh>
    <rPh sb="6" eb="8">
      <t>ホゴ</t>
    </rPh>
    <rPh sb="9" eb="11">
      <t>トクベツ</t>
    </rPh>
    <rPh sb="11" eb="13">
      <t>シエン</t>
    </rPh>
    <rPh sb="13" eb="15">
      <t>キョウイク</t>
    </rPh>
    <rPh sb="15" eb="17">
      <t>シキュウ</t>
    </rPh>
    <rPh sb="17" eb="19">
      <t>タイショウ</t>
    </rPh>
    <rPh sb="19" eb="20">
      <t>シャ</t>
    </rPh>
    <rPh sb="20" eb="21">
      <t>スウ</t>
    </rPh>
    <phoneticPr fontId="2"/>
  </si>
  <si>
    <t>特別支援教育</t>
    <rPh sb="0" eb="2">
      <t>トクベツ</t>
    </rPh>
    <rPh sb="2" eb="4">
      <t>シエン</t>
    </rPh>
    <rPh sb="4" eb="6">
      <t>キョウイク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</si>
  <si>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</si>
  <si>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中学校生徒数</t>
    <rPh sb="0" eb="3">
      <t>チュウガッコウ</t>
    </rPh>
    <rPh sb="3" eb="5">
      <t>セイト</t>
    </rPh>
    <rPh sb="5" eb="6">
      <t>スウ</t>
    </rPh>
    <phoneticPr fontId="2"/>
  </si>
  <si>
    <r>
      <t>3,800.49m</t>
    </r>
    <r>
      <rPr>
        <vertAlign val="superscript"/>
        <sz val="7"/>
        <rFont val="ＭＳ 明朝"/>
        <family val="1"/>
        <charset val="128"/>
      </rPr>
      <t>2</t>
    </r>
    <phoneticPr fontId="2"/>
  </si>
  <si>
    <t>内夜間照明</t>
    <rPh sb="0" eb="1">
      <t>ウチ</t>
    </rPh>
    <rPh sb="1" eb="3">
      <t>ヤカン</t>
    </rPh>
    <rPh sb="3" eb="5">
      <t>ショウメイ</t>
    </rPh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</si>
  <si>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</si>
  <si>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鉄筋コンクリート造（一部鉄骨造）</t>
    <rPh sb="0" eb="2">
      <t>テッキン</t>
    </rPh>
    <rPh sb="8" eb="9">
      <t>ゾウ</t>
    </rPh>
    <rPh sb="10" eb="12">
      <t>イチブ</t>
    </rPh>
    <rPh sb="12" eb="14">
      <t>テッコツ</t>
    </rPh>
    <rPh sb="14" eb="15">
      <t>ゾウ</t>
    </rPh>
    <phoneticPr fontId="2"/>
  </si>
  <si>
    <t>　藤江コミュニティセンターに名称変更</t>
    <rPh sb="1" eb="3">
      <t>フジエ</t>
    </rPh>
    <rPh sb="14" eb="16">
      <t>メイショウ</t>
    </rPh>
    <rPh sb="16" eb="18">
      <t>ヘンコウ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</si>
  <si>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</si>
  <si>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</si>
  <si>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</si>
  <si>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</si>
  <si>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</si>
  <si>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</si>
  <si>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小学校別学年別児童数・学級数・教員数</t>
    <rPh sb="0" eb="3">
      <t>ショウガッコウ</t>
    </rPh>
    <rPh sb="3" eb="4">
      <t>ベツ</t>
    </rPh>
    <rPh sb="4" eb="6">
      <t>ガクネン</t>
    </rPh>
    <rPh sb="6" eb="7">
      <t>ベツ</t>
    </rPh>
    <rPh sb="7" eb="9">
      <t>ジドウ</t>
    </rPh>
    <rPh sb="9" eb="10">
      <t>スウ</t>
    </rPh>
    <rPh sb="11" eb="13">
      <t>ガッキュウ</t>
    </rPh>
    <rPh sb="13" eb="14">
      <t>スウ</t>
    </rPh>
    <rPh sb="15" eb="17">
      <t>キョウイン</t>
    </rPh>
    <rPh sb="17" eb="18">
      <t>スウ</t>
    </rPh>
    <phoneticPr fontId="2"/>
  </si>
  <si>
    <t>各年３月卒業時点</t>
    <rPh sb="0" eb="1">
      <t>カク</t>
    </rPh>
    <rPh sb="1" eb="2">
      <t>ネン</t>
    </rPh>
    <rPh sb="3" eb="4">
      <t>ガツ</t>
    </rPh>
    <rPh sb="4" eb="6">
      <t>ソツギョウ</t>
    </rPh>
    <rPh sb="6" eb="8">
      <t>ジテン</t>
    </rPh>
    <phoneticPr fontId="2"/>
  </si>
  <si>
    <t>昭和63年３月</t>
    <rPh sb="0" eb="2">
      <t>ショウワ</t>
    </rPh>
    <rPh sb="4" eb="5">
      <t>ネン</t>
    </rPh>
    <rPh sb="6" eb="7">
      <t>ガツ</t>
    </rPh>
    <phoneticPr fontId="2"/>
  </si>
  <si>
    <t>３才</t>
    <rPh sb="1" eb="2">
      <t>サイ</t>
    </rPh>
    <phoneticPr fontId="2"/>
  </si>
  <si>
    <t>４才</t>
    <rPh sb="1" eb="2">
      <t>サイ</t>
    </rPh>
    <phoneticPr fontId="2"/>
  </si>
  <si>
    <t>５才</t>
    <rPh sb="1" eb="2">
      <t>サイ</t>
    </rPh>
    <phoneticPr fontId="2"/>
  </si>
  <si>
    <t>各年５月１日現在</t>
    <rPh sb="0" eb="2">
      <t>カクトシ</t>
    </rPh>
    <rPh sb="3" eb="4">
      <t>ガツ</t>
    </rPh>
    <rPh sb="5" eb="6">
      <t>ニチ</t>
    </rPh>
    <rPh sb="6" eb="8">
      <t>ゲンザイ</t>
    </rPh>
    <phoneticPr fontId="2"/>
  </si>
  <si>
    <t>昭52.７</t>
    <rPh sb="0" eb="1">
      <t>ショウ</t>
    </rPh>
    <phoneticPr fontId="2"/>
  </si>
  <si>
    <t>平成３年３月</t>
    <rPh sb="0" eb="2">
      <t>ヘイセイ</t>
    </rPh>
    <rPh sb="3" eb="4">
      <t>ネン</t>
    </rPh>
    <rPh sb="5" eb="6">
      <t>ガツ</t>
    </rPh>
    <phoneticPr fontId="2"/>
  </si>
  <si>
    <t>平成11年11月１日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</si>
  <si>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鉄骨造（一部RC）　瓦葺　一部２階建</t>
    <rPh sb="0" eb="2">
      <t>テッコツ</t>
    </rPh>
    <rPh sb="2" eb="3">
      <t>ゾウ</t>
    </rPh>
    <rPh sb="4" eb="6">
      <t>イチブ</t>
    </rPh>
    <rPh sb="10" eb="12">
      <t>カワラブキ</t>
    </rPh>
    <rPh sb="13" eb="15">
      <t>イチブ</t>
    </rPh>
    <rPh sb="16" eb="18">
      <t>カイダテ</t>
    </rPh>
    <phoneticPr fontId="2"/>
  </si>
  <si>
    <t>１日
平均人数</t>
    <rPh sb="1" eb="2">
      <t>ニチ</t>
    </rPh>
    <rPh sb="3" eb="5">
      <t>ヘイキン</t>
    </rPh>
    <rPh sb="5" eb="7">
      <t>ニンズウ</t>
    </rPh>
    <phoneticPr fontId="2"/>
  </si>
  <si>
    <t>昭和54年４月</t>
    <rPh sb="0" eb="2">
      <t>ショウワ</t>
    </rPh>
    <rPh sb="4" eb="5">
      <t>ネン</t>
    </rPh>
    <rPh sb="6" eb="7">
      <t>ガツ</t>
    </rPh>
    <phoneticPr fontId="2"/>
  </si>
  <si>
    <t>資料：商工振興課</t>
    <rPh sb="0" eb="2">
      <t>シリョウ</t>
    </rPh>
    <rPh sb="3" eb="5">
      <t>ショウコウ</t>
    </rPh>
    <rPh sb="5" eb="8">
      <t>シンコウカ</t>
    </rPh>
    <rPh sb="7" eb="8">
      <t>カ</t>
    </rPh>
    <phoneticPr fontId="2"/>
  </si>
  <si>
    <t>資料：商工振興課</t>
    <rPh sb="0" eb="2">
      <t>シリョウ</t>
    </rPh>
    <rPh sb="3" eb="5">
      <t>ショウコウ</t>
    </rPh>
    <rPh sb="5" eb="8">
      <t>シンコウカ</t>
    </rPh>
    <phoneticPr fontId="2"/>
  </si>
  <si>
    <t>昭和58年６月</t>
    <rPh sb="0" eb="2">
      <t>ショウワ</t>
    </rPh>
    <rPh sb="4" eb="5">
      <t>ネン</t>
    </rPh>
    <rPh sb="6" eb="7">
      <t>ガツ</t>
    </rPh>
    <phoneticPr fontId="2"/>
  </si>
  <si>
    <t>バレーボール・バスケットボール各２面、バドミントン、インディアカ各６面、卓球台20台</t>
    <rPh sb="15" eb="16">
      <t>カク</t>
    </rPh>
    <rPh sb="17" eb="18">
      <t>メン</t>
    </rPh>
    <rPh sb="32" eb="33">
      <t>カク</t>
    </rPh>
    <rPh sb="34" eb="35">
      <t>メン</t>
    </rPh>
    <rPh sb="36" eb="39">
      <t>タッキュウダイ</t>
    </rPh>
    <rPh sb="41" eb="42">
      <t>ダイ</t>
    </rPh>
    <phoneticPr fontId="2"/>
  </si>
  <si>
    <t>卓球台８台、軽体操</t>
    <rPh sb="0" eb="3">
      <t>タッキュウダイ</t>
    </rPh>
    <rPh sb="4" eb="5">
      <t>ダイ</t>
    </rPh>
    <rPh sb="6" eb="7">
      <t>ケイ</t>
    </rPh>
    <rPh sb="7" eb="9">
      <t>タイソウ</t>
    </rPh>
    <phoneticPr fontId="2"/>
  </si>
  <si>
    <t>研修室、料理室</t>
    <rPh sb="0" eb="3">
      <t>ケンシュウシツ</t>
    </rPh>
    <rPh sb="4" eb="6">
      <t>リョウリ</t>
    </rPh>
    <rPh sb="6" eb="7">
      <t>シツ</t>
    </rPh>
    <phoneticPr fontId="2"/>
  </si>
  <si>
    <t>テニスコート３面
（クレーコート）</t>
    <rPh sb="7" eb="8">
      <t>メン</t>
    </rPh>
    <phoneticPr fontId="2"/>
  </si>
  <si>
    <r>
      <t>体育室：434ｍ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バドミントン：２面（インディアカほか、ニュースポーツ）
バレーボール：１面
卓球：８台</t>
    </r>
    <rPh sb="0" eb="3">
      <t>タイイクシツ</t>
    </rPh>
    <rPh sb="18" eb="19">
      <t>メン</t>
    </rPh>
    <rPh sb="46" eb="47">
      <t>メン</t>
    </rPh>
    <rPh sb="48" eb="50">
      <t>タッキュウ</t>
    </rPh>
    <rPh sb="52" eb="53">
      <t>ダイ</t>
    </rPh>
    <phoneticPr fontId="2"/>
  </si>
  <si>
    <r>
      <t>体育室：441ｍ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バドミントン：２面（インディアカほか、ニュースポーツ）
バレーボール：１面
卓球：８台</t>
    </r>
    <rPh sb="0" eb="3">
      <t>タイイクシツ</t>
    </rPh>
    <phoneticPr fontId="2"/>
  </si>
  <si>
    <t>※平成24年６月１日から南部ふれあいセンターは</t>
    <rPh sb="1" eb="3">
      <t>ヘイセイ</t>
    </rPh>
    <rPh sb="5" eb="6">
      <t>ネン</t>
    </rPh>
    <rPh sb="7" eb="8">
      <t>ガツ</t>
    </rPh>
    <rPh sb="9" eb="10">
      <t>ニチ</t>
    </rPh>
    <rPh sb="12" eb="14">
      <t>ナンブ</t>
    </rPh>
    <phoneticPr fontId="2"/>
  </si>
  <si>
    <t>明治８年</t>
    <rPh sb="0" eb="2">
      <t>メイジ</t>
    </rPh>
    <rPh sb="3" eb="4">
      <t>ネン</t>
    </rPh>
    <phoneticPr fontId="2"/>
  </si>
  <si>
    <t>中学校卒業生の進路</t>
    <rPh sb="0" eb="3">
      <t>チュウガッコウ</t>
    </rPh>
    <rPh sb="3" eb="6">
      <t>ソツギョウセイ</t>
    </rPh>
    <rPh sb="7" eb="9">
      <t>シンロ</t>
    </rPh>
    <phoneticPr fontId="2"/>
  </si>
  <si>
    <t>学校給食の状況</t>
    <rPh sb="0" eb="2">
      <t>ガッコウ</t>
    </rPh>
    <rPh sb="2" eb="4">
      <t>キュウショク</t>
    </rPh>
    <rPh sb="5" eb="7">
      <t>ジョウキョウ</t>
    </rPh>
    <phoneticPr fontId="2"/>
  </si>
  <si>
    <t>※はなのき会館の和室と会議室は、</t>
    <rPh sb="5" eb="7">
      <t>カイカン</t>
    </rPh>
    <rPh sb="8" eb="10">
      <t>ワシツ</t>
    </rPh>
    <rPh sb="11" eb="14">
      <t>カイギシツ</t>
    </rPh>
    <phoneticPr fontId="2"/>
  </si>
  <si>
    <t>　平成24年４月１日から「ふれあい教室」となったため廃止</t>
    <phoneticPr fontId="2"/>
  </si>
  <si>
    <t>町営第１
グラウンド</t>
    <rPh sb="0" eb="2">
      <t>チョウエイ</t>
    </rPh>
    <rPh sb="2" eb="3">
      <t>ダイ</t>
    </rPh>
    <phoneticPr fontId="2"/>
  </si>
  <si>
    <t>町営第２
グラウンド</t>
    <rPh sb="0" eb="2">
      <t>チョウエイ</t>
    </rPh>
    <rPh sb="2" eb="3">
      <t>ダイ</t>
    </rPh>
    <phoneticPr fontId="2"/>
  </si>
  <si>
    <t>貸出人数</t>
    <rPh sb="0" eb="2">
      <t>カシダシ</t>
    </rPh>
    <rPh sb="2" eb="3">
      <t>ニン</t>
    </rPh>
    <rPh sb="3" eb="4">
      <t>スウ</t>
    </rPh>
    <phoneticPr fontId="2"/>
  </si>
  <si>
    <t>利用者人数</t>
    <rPh sb="0" eb="2">
      <t>リヨウ</t>
    </rPh>
    <rPh sb="2" eb="3">
      <t>シャ</t>
    </rPh>
    <rPh sb="3" eb="5">
      <t>ニンズウ</t>
    </rPh>
    <phoneticPr fontId="2"/>
  </si>
  <si>
    <t>利用者
人数</t>
    <rPh sb="0" eb="2">
      <t>リヨウ</t>
    </rPh>
    <rPh sb="2" eb="3">
      <t>シャ</t>
    </rPh>
    <rPh sb="4" eb="5">
      <t>ニン</t>
    </rPh>
    <rPh sb="5" eb="6">
      <t>スウ</t>
    </rPh>
    <phoneticPr fontId="2"/>
  </si>
  <si>
    <t>文化センター</t>
    <rPh sb="0" eb="2">
      <t>ブンカ</t>
    </rPh>
    <phoneticPr fontId="2"/>
  </si>
  <si>
    <t>文化センター・コミュニティセンター・
公民館の利用件数</t>
    <rPh sb="0" eb="2">
      <t>ブンカ</t>
    </rPh>
    <rPh sb="19" eb="22">
      <t>コウミンカン</t>
    </rPh>
    <rPh sb="23" eb="25">
      <t>リヨウ</t>
    </rPh>
    <rPh sb="25" eb="27">
      <t>ケンスウ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</si>
  <si>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</si>
  <si>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文化センター・コミュニティセンター・
公民館の概要</t>
    <rPh sb="0" eb="2">
      <t>ブンカ</t>
    </rPh>
    <rPh sb="19" eb="22">
      <t>コウミンカン</t>
    </rPh>
    <rPh sb="23" eb="25">
      <t>ガイヨウ</t>
    </rPh>
    <phoneticPr fontId="2"/>
  </si>
  <si>
    <t>入館者数</t>
    <rPh sb="0" eb="3">
      <t>ニュウカンシャ</t>
    </rPh>
    <rPh sb="3" eb="4">
      <t>スウ</t>
    </rPh>
    <phoneticPr fontId="2"/>
  </si>
  <si>
    <t>北部ふれあい
センター</t>
    <rPh sb="0" eb="2">
      <t>ホクブ</t>
    </rPh>
    <phoneticPr fontId="2"/>
  </si>
  <si>
    <t>西部ふれあい
センター</t>
    <rPh sb="0" eb="2">
      <t>セイブ</t>
    </rPh>
    <phoneticPr fontId="2"/>
  </si>
  <si>
    <t>藤江コミュニティ
センター</t>
    <rPh sb="0" eb="2">
      <t>フジエ</t>
    </rPh>
    <phoneticPr fontId="2"/>
  </si>
  <si>
    <t>森岡コミュニティ
センター</t>
    <rPh sb="0" eb="2">
      <t>モリオカ</t>
    </rPh>
    <phoneticPr fontId="2"/>
  </si>
  <si>
    <t>緒川コミュニティ
センター</t>
    <rPh sb="0" eb="2">
      <t>オガワ</t>
    </rPh>
    <phoneticPr fontId="2"/>
  </si>
  <si>
    <t>石浜コミュニティ
センター</t>
    <rPh sb="0" eb="2">
      <t>イシハマ</t>
    </rPh>
    <phoneticPr fontId="2"/>
  </si>
  <si>
    <t>生路コミュニティ
センター</t>
    <rPh sb="0" eb="2">
      <t>イクジ</t>
    </rPh>
    <phoneticPr fontId="2"/>
  </si>
  <si>
    <t>卯ノ里コミュニティ
センター</t>
    <rPh sb="0" eb="1">
      <t>ウ</t>
    </rPh>
    <rPh sb="2" eb="3">
      <t>サト</t>
    </rPh>
    <phoneticPr fontId="2"/>
  </si>
  <si>
    <t>ふれあいセンター・
藤江コミュニティセンターの利用状況</t>
    <rPh sb="10" eb="12">
      <t>フジエ</t>
    </rPh>
    <rPh sb="23" eb="25">
      <t>リヨウ</t>
    </rPh>
    <rPh sb="25" eb="27">
      <t>ジョウキョウ</t>
    </rPh>
    <phoneticPr fontId="2"/>
  </si>
  <si>
    <t>知多郡東浦町大字緒川字三ツ池一区７番地</t>
    <rPh sb="0" eb="3">
      <t>チタグン</t>
    </rPh>
    <rPh sb="3" eb="5">
      <t>ヒガシウラ</t>
    </rPh>
    <rPh sb="5" eb="6">
      <t>チョウ</t>
    </rPh>
    <rPh sb="6" eb="8">
      <t>オオアザ</t>
    </rPh>
    <rPh sb="8" eb="10">
      <t>オガワ</t>
    </rPh>
    <rPh sb="10" eb="11">
      <t>アザ</t>
    </rPh>
    <rPh sb="11" eb="12">
      <t>ミツ</t>
    </rPh>
    <rPh sb="13" eb="14">
      <t>イケ</t>
    </rPh>
    <rPh sb="14" eb="15">
      <t>１</t>
    </rPh>
    <rPh sb="15" eb="16">
      <t>ク</t>
    </rPh>
    <rPh sb="17" eb="19">
      <t>バンチ</t>
    </rPh>
    <phoneticPr fontId="2"/>
  </si>
  <si>
    <t>平成26年３月</t>
    <rPh sb="0" eb="2">
      <t>ヘイセイ</t>
    </rPh>
    <rPh sb="4" eb="5">
      <t>ネン</t>
    </rPh>
    <rPh sb="6" eb="7">
      <t>ガツ</t>
    </rPh>
    <phoneticPr fontId="2"/>
  </si>
  <si>
    <t>鉄骨造２階建</t>
    <rPh sb="0" eb="2">
      <t>テッコツ</t>
    </rPh>
    <rPh sb="2" eb="3">
      <t>ヅク</t>
    </rPh>
    <rPh sb="4" eb="5">
      <t>カイ</t>
    </rPh>
    <rPh sb="5" eb="6">
      <t>タ</t>
    </rPh>
    <phoneticPr fontId="2"/>
  </si>
  <si>
    <r>
      <t>9,111.33m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</si>
  <si>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2,919.10m</t>
    </r>
    <r>
      <rPr>
        <vertAlign val="superscript"/>
        <sz val="7"/>
        <rFont val="ＭＳ 明朝"/>
        <family val="1"/>
        <charset val="128"/>
      </rPr>
      <t>2</t>
    </r>
    <phoneticPr fontId="2"/>
  </si>
  <si>
    <t>5,600食／日</t>
    <rPh sb="5" eb="6">
      <t>ショク</t>
    </rPh>
    <rPh sb="7" eb="8">
      <t>ニチ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</si>
  <si>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</si>
  <si>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</si>
  <si>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r>
      <t>森岡字森の里97
敷地面積：1,458.42m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 xml:space="preserve">
延床面積：721.38m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開設：平成６年４月</t>
    </r>
    <r>
      <rPr>
        <vertAlign val="superscript"/>
        <sz val="7"/>
        <rFont val="ＭＳ 明朝"/>
        <family val="1"/>
        <charset val="128"/>
      </rPr>
      <t xml:space="preserve">
</t>
    </r>
    <rPh sb="0" eb="2">
      <t>モリオカ</t>
    </rPh>
    <rPh sb="2" eb="3">
      <t>アザ</t>
    </rPh>
    <rPh sb="3" eb="4">
      <t>モリ</t>
    </rPh>
    <rPh sb="5" eb="6">
      <t>サト</t>
    </rPh>
    <rPh sb="9" eb="11">
      <t>シキチ</t>
    </rPh>
    <rPh sb="11" eb="13">
      <t>メンセキ</t>
    </rPh>
    <rPh sb="25" eb="26">
      <t>ノベ</t>
    </rPh>
    <rPh sb="26" eb="29">
      <t>ユカメンセキ</t>
    </rPh>
    <rPh sb="39" eb="41">
      <t>カイセツ</t>
    </rPh>
    <rPh sb="42" eb="44">
      <t>ヘイセイ</t>
    </rPh>
    <rPh sb="45" eb="46">
      <t>ネン</t>
    </rPh>
    <rPh sb="47" eb="48">
      <t>ゲツ</t>
    </rPh>
    <phoneticPr fontId="2"/>
  </si>
  <si>
    <r>
      <t>緒川字東仙台8-7
敷地面積：1,418.75m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延床面積：713.03m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開設：平成５年４月</t>
    </r>
    <rPh sb="0" eb="2">
      <t>オガワ</t>
    </rPh>
    <rPh sb="2" eb="3">
      <t>アザ</t>
    </rPh>
    <rPh sb="3" eb="4">
      <t>トウ</t>
    </rPh>
    <rPh sb="4" eb="6">
      <t>センダイ</t>
    </rPh>
    <rPh sb="10" eb="12">
      <t>シキチ</t>
    </rPh>
    <rPh sb="12" eb="14">
      <t>メンセキ</t>
    </rPh>
    <phoneticPr fontId="2"/>
  </si>
  <si>
    <r>
      <t>藤江字仏132-1
敷地面積：3,725.16m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延床面積：798.83m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開設：平成元年４月</t>
    </r>
    <rPh sb="0" eb="2">
      <t>フジエ</t>
    </rPh>
    <rPh sb="2" eb="3">
      <t>アザ</t>
    </rPh>
    <rPh sb="3" eb="4">
      <t>ホトケ</t>
    </rPh>
    <rPh sb="10" eb="12">
      <t>シキチ</t>
    </rPh>
    <rPh sb="12" eb="14">
      <t>メンセキ</t>
    </rPh>
    <rPh sb="26" eb="27">
      <t>ノベ</t>
    </rPh>
    <rPh sb="27" eb="28">
      <t>ユカ</t>
    </rPh>
    <rPh sb="28" eb="30">
      <t>メンセキ</t>
    </rPh>
    <rPh sb="45" eb="46">
      <t>ゲン</t>
    </rPh>
    <phoneticPr fontId="2"/>
  </si>
  <si>
    <r>
      <t>3,475.21m</t>
    </r>
    <r>
      <rPr>
        <vertAlign val="superscript"/>
        <sz val="7"/>
        <rFont val="ＭＳ 明朝"/>
        <family val="1"/>
        <charset val="128"/>
      </rPr>
      <t>2</t>
    </r>
    <phoneticPr fontId="2"/>
  </si>
  <si>
    <t>33(27)</t>
    <phoneticPr fontId="2"/>
  </si>
  <si>
    <t>私立東ヶ丘幼稚園の概要</t>
    <rPh sb="0" eb="2">
      <t>シリツ</t>
    </rPh>
    <rPh sb="2" eb="3">
      <t>ヒガシ</t>
    </rPh>
    <rPh sb="4" eb="5">
      <t>オカ</t>
    </rPh>
    <rPh sb="5" eb="8">
      <t>ヨウチエン</t>
    </rPh>
    <rPh sb="9" eb="11">
      <t>ガイヨウ</t>
    </rPh>
    <phoneticPr fontId="2"/>
  </si>
  <si>
    <t>私立東ヶ丘幼稚園児数</t>
    <rPh sb="0" eb="2">
      <t>シリツ</t>
    </rPh>
    <rPh sb="2" eb="3">
      <t>ヒガシ</t>
    </rPh>
    <rPh sb="4" eb="5">
      <t>オカ</t>
    </rPh>
    <rPh sb="5" eb="7">
      <t>ヨウチ</t>
    </rPh>
    <rPh sb="7" eb="9">
      <t>エンジ</t>
    </rPh>
    <rPh sb="9" eb="10">
      <t>スウ</t>
    </rPh>
    <phoneticPr fontId="2"/>
  </si>
  <si>
    <t>小計</t>
    <rPh sb="0" eb="2">
      <t>ショウケイ</t>
    </rPh>
    <phoneticPr fontId="2"/>
  </si>
  <si>
    <t>資料：公立学校施設台帳</t>
    <rPh sb="0" eb="2">
      <t>シリョウ</t>
    </rPh>
    <rPh sb="3" eb="5">
      <t>コウリツ</t>
    </rPh>
    <rPh sb="5" eb="7">
      <t>ガッコウ</t>
    </rPh>
    <rPh sb="7" eb="9">
      <t>シセツ</t>
    </rPh>
    <rPh sb="9" eb="11">
      <t>ダイチョウ</t>
    </rPh>
    <phoneticPr fontId="2"/>
  </si>
  <si>
    <t>資料：公立学校施設台帳</t>
    <phoneticPr fontId="2"/>
  </si>
  <si>
    <t>県立東浦高等学校の学年別生徒数・学級数・教員数</t>
    <rPh sb="0" eb="2">
      <t>ケンリツ</t>
    </rPh>
    <rPh sb="2" eb="4">
      <t>ヒガシウラ</t>
    </rPh>
    <rPh sb="4" eb="6">
      <t>コウトウ</t>
    </rPh>
    <rPh sb="6" eb="8">
      <t>ガッコウ</t>
    </rPh>
    <rPh sb="9" eb="12">
      <t>ガクネンベツ</t>
    </rPh>
    <rPh sb="12" eb="15">
      <t>セイトスウ</t>
    </rPh>
    <rPh sb="16" eb="18">
      <t>ガッキュウ</t>
    </rPh>
    <rPh sb="18" eb="19">
      <t>スウ</t>
    </rPh>
    <rPh sb="20" eb="22">
      <t>キョウイン</t>
    </rPh>
    <rPh sb="22" eb="23">
      <t>スウ</t>
    </rPh>
    <phoneticPr fontId="2"/>
  </si>
  <si>
    <t>県立東浦高等学校卒業後の進路</t>
    <rPh sb="0" eb="2">
      <t>ケンリツ</t>
    </rPh>
    <rPh sb="2" eb="4">
      <t>ヒガシウラ</t>
    </rPh>
    <rPh sb="4" eb="6">
      <t>コウトウ</t>
    </rPh>
    <rPh sb="6" eb="8">
      <t>ガッコウ</t>
    </rPh>
    <rPh sb="8" eb="11">
      <t>ソツギョウゴ</t>
    </rPh>
    <rPh sb="12" eb="14">
      <t>シンロ</t>
    </rPh>
    <phoneticPr fontId="2"/>
  </si>
  <si>
    <t>郷土資料館（うのはな館）の概要</t>
    <rPh sb="13" eb="15">
      <t>ガイヨウ</t>
    </rPh>
    <phoneticPr fontId="2"/>
  </si>
  <si>
    <t>郷土資料館（うのはな館）の利用状況</t>
    <rPh sb="13" eb="15">
      <t>リヨウ</t>
    </rPh>
    <rPh sb="15" eb="17">
      <t>ジョウキョウ</t>
    </rPh>
    <phoneticPr fontId="2"/>
  </si>
  <si>
    <t>サッカー 大人1面
　　　　 ジュニア2面</t>
    <rPh sb="5" eb="7">
      <t>オトナ</t>
    </rPh>
    <rPh sb="8" eb="9">
      <t>メン</t>
    </rPh>
    <rPh sb="20" eb="21">
      <t>メン</t>
    </rPh>
    <phoneticPr fontId="2"/>
  </si>
  <si>
    <t>サッカー ジュニア1面</t>
    <rPh sb="10" eb="11">
      <t>メン</t>
    </rPh>
    <phoneticPr fontId="2"/>
  </si>
  <si>
    <t>みどり浜緑地
大広場</t>
    <rPh sb="3" eb="4">
      <t>ハマ</t>
    </rPh>
    <rPh sb="4" eb="6">
      <t>リョクチ</t>
    </rPh>
    <rPh sb="7" eb="8">
      <t>オオ</t>
    </rPh>
    <rPh sb="8" eb="10">
      <t>ヒロバ</t>
    </rPh>
    <phoneticPr fontId="2"/>
  </si>
  <si>
    <t>みどり浜緑地
小広場</t>
    <rPh sb="3" eb="4">
      <t>ハマ</t>
    </rPh>
    <rPh sb="4" eb="6">
      <t>リョクチ</t>
    </rPh>
    <rPh sb="7" eb="8">
      <t>ショウ</t>
    </rPh>
    <rPh sb="8" eb="10">
      <t>ヒロバ</t>
    </rPh>
    <phoneticPr fontId="2"/>
  </si>
  <si>
    <t>石浜字
　平地35</t>
    <rPh sb="0" eb="2">
      <t>イシハマ</t>
    </rPh>
    <rPh sb="2" eb="3">
      <t>アザ</t>
    </rPh>
    <rPh sb="5" eb="7">
      <t>ヒラチ</t>
    </rPh>
    <phoneticPr fontId="2"/>
  </si>
  <si>
    <t>石浜字
　平地25</t>
    <rPh sb="0" eb="2">
      <t>イシハマ</t>
    </rPh>
    <rPh sb="2" eb="3">
      <t>アザ</t>
    </rPh>
    <rPh sb="5" eb="7">
      <t>ヒラチ</t>
    </rPh>
    <phoneticPr fontId="2"/>
  </si>
  <si>
    <t>緒川字
　寿2区80</t>
    <rPh sb="0" eb="2">
      <t>オガワ</t>
    </rPh>
    <rPh sb="2" eb="3">
      <t>アザ</t>
    </rPh>
    <rPh sb="5" eb="6">
      <t>コトブキ</t>
    </rPh>
    <rPh sb="7" eb="8">
      <t>ク</t>
    </rPh>
    <phoneticPr fontId="2"/>
  </si>
  <si>
    <t>緒川字
　西高根1-5</t>
    <rPh sb="0" eb="2">
      <t>オガワ</t>
    </rPh>
    <rPh sb="2" eb="3">
      <t>アザ</t>
    </rPh>
    <rPh sb="5" eb="6">
      <t>ニシ</t>
    </rPh>
    <rPh sb="6" eb="8">
      <t>タカネ</t>
    </rPh>
    <phoneticPr fontId="2"/>
  </si>
  <si>
    <t>藤江字
　五号地31</t>
    <rPh sb="0" eb="2">
      <t>フジエ</t>
    </rPh>
    <rPh sb="2" eb="3">
      <t>アザ</t>
    </rPh>
    <rPh sb="5" eb="6">
      <t>５</t>
    </rPh>
    <rPh sb="6" eb="7">
      <t>ゴウ</t>
    </rPh>
    <rPh sb="7" eb="8">
      <t>チ</t>
    </rPh>
    <phoneticPr fontId="2"/>
  </si>
  <si>
    <t>森岡字
　下申間23-55</t>
    <rPh sb="0" eb="2">
      <t>モリオカ</t>
    </rPh>
    <rPh sb="2" eb="3">
      <t>アザ</t>
    </rPh>
    <rPh sb="5" eb="6">
      <t>シタ</t>
    </rPh>
    <rPh sb="6" eb="7">
      <t>シン</t>
    </rPh>
    <rPh sb="7" eb="8">
      <t>マ</t>
    </rPh>
    <phoneticPr fontId="2"/>
  </si>
  <si>
    <t>緒川字
　北籾谷鐘5</t>
    <rPh sb="0" eb="2">
      <t>オガワ</t>
    </rPh>
    <rPh sb="2" eb="3">
      <t>アザ</t>
    </rPh>
    <rPh sb="5" eb="6">
      <t>キタ</t>
    </rPh>
    <rPh sb="6" eb="7">
      <t>モミ</t>
    </rPh>
    <rPh sb="7" eb="8">
      <t>タニ</t>
    </rPh>
    <rPh sb="8" eb="9">
      <t>カネ</t>
    </rPh>
    <phoneticPr fontId="2"/>
  </si>
  <si>
    <t>緒川字
　安明寺22-2</t>
    <rPh sb="0" eb="2">
      <t>オガワ</t>
    </rPh>
    <rPh sb="2" eb="3">
      <t>アザ</t>
    </rPh>
    <rPh sb="5" eb="6">
      <t>ヤス</t>
    </rPh>
    <rPh sb="6" eb="7">
      <t>メイ</t>
    </rPh>
    <rPh sb="7" eb="8">
      <t>テラ</t>
    </rPh>
    <phoneticPr fontId="2"/>
  </si>
  <si>
    <t>藤江字
　みどり浜2</t>
    <rPh sb="0" eb="2">
      <t>フジエ</t>
    </rPh>
    <rPh sb="2" eb="3">
      <t>アザ</t>
    </rPh>
    <rPh sb="8" eb="9">
      <t>ハマ</t>
    </rPh>
    <phoneticPr fontId="2"/>
  </si>
  <si>
    <t>35(29)</t>
    <phoneticPr fontId="2"/>
  </si>
  <si>
    <t>※団体貸出分を含む</t>
    <rPh sb="1" eb="3">
      <t>ダンタイ</t>
    </rPh>
    <rPh sb="3" eb="5">
      <t>カシダシ</t>
    </rPh>
    <rPh sb="5" eb="6">
      <t>ブン</t>
    </rPh>
    <rPh sb="7" eb="8">
      <t>フク</t>
    </rPh>
    <phoneticPr fontId="2"/>
  </si>
  <si>
    <t>19歳以上</t>
    <rPh sb="2" eb="3">
      <t>サイ</t>
    </rPh>
    <rPh sb="3" eb="5">
      <t>イジョウ</t>
    </rPh>
    <phoneticPr fontId="2"/>
  </si>
  <si>
    <t>18歳以下</t>
    <rPh sb="2" eb="3">
      <t>サイ</t>
    </rPh>
    <rPh sb="3" eb="5">
      <t>イカ</t>
    </rPh>
    <phoneticPr fontId="2"/>
  </si>
  <si>
    <t>勤労福祉会館の利用者件数</t>
    <rPh sb="0" eb="2">
      <t>キンロウ</t>
    </rPh>
    <rPh sb="2" eb="4">
      <t>フクシ</t>
    </rPh>
    <rPh sb="4" eb="6">
      <t>カイカン</t>
    </rPh>
    <rPh sb="7" eb="9">
      <t>リヨウ</t>
    </rPh>
    <rPh sb="9" eb="10">
      <t>シャ</t>
    </rPh>
    <rPh sb="10" eb="12">
      <t>ケンスウ</t>
    </rPh>
    <phoneticPr fontId="2"/>
  </si>
  <si>
    <t>利用者件数</t>
    <rPh sb="0" eb="2">
      <t>リヨウ</t>
    </rPh>
    <rPh sb="2" eb="3">
      <t>シャ</t>
    </rPh>
    <rPh sb="3" eb="5">
      <t>ケンスウ</t>
    </rPh>
    <phoneticPr fontId="2"/>
  </si>
  <si>
    <t>町内外別利用者件数</t>
    <rPh sb="0" eb="2">
      <t>チョウナイ</t>
    </rPh>
    <rPh sb="2" eb="3">
      <t>ガイ</t>
    </rPh>
    <rPh sb="3" eb="4">
      <t>ベツ</t>
    </rPh>
    <rPh sb="4" eb="6">
      <t>リヨウ</t>
    </rPh>
    <rPh sb="6" eb="7">
      <t>シャ</t>
    </rPh>
    <rPh sb="7" eb="9">
      <t>ケンスウ</t>
    </rPh>
    <phoneticPr fontId="2"/>
  </si>
  <si>
    <t>（　）内は非常勤職員数　各年度末現在</t>
    <rPh sb="3" eb="4">
      <t>ナイ</t>
    </rPh>
    <rPh sb="5" eb="8">
      <t>ヒジョウキン</t>
    </rPh>
    <rPh sb="8" eb="10">
      <t>ショクイン</t>
    </rPh>
    <rPh sb="10" eb="11">
      <t>スウ</t>
    </rPh>
    <rPh sb="12" eb="16">
      <t>カクネンドマツ</t>
    </rPh>
    <rPh sb="16" eb="18">
      <t>ゲンザイ</t>
    </rPh>
    <phoneticPr fontId="2"/>
  </si>
  <si>
    <r>
      <t>2,871.99m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</si>
  <si>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453.03m</t>
    </r>
    <r>
      <rPr>
        <vertAlign val="superscript"/>
        <sz val="7"/>
        <rFont val="ＭＳ 明朝"/>
        <family val="1"/>
        <charset val="128"/>
      </rPr>
      <t>2</t>
    </r>
    <phoneticPr fontId="2"/>
  </si>
  <si>
    <t>令１</t>
    <rPh sb="0" eb="1">
      <t>レイ</t>
    </rPh>
    <phoneticPr fontId="2"/>
  </si>
  <si>
    <t>砂入人工芝コート５面（オムニコート）</t>
    <rPh sb="0" eb="1">
      <t>スナ</t>
    </rPh>
    <rPh sb="1" eb="2">
      <t>イ</t>
    </rPh>
    <rPh sb="2" eb="4">
      <t>ジンコウ</t>
    </rPh>
    <rPh sb="4" eb="5">
      <t>シバ</t>
    </rPh>
    <rPh sb="9" eb="10">
      <t>メン</t>
    </rPh>
    <phoneticPr fontId="2"/>
  </si>
  <si>
    <t>令１</t>
  </si>
  <si>
    <t>令１</t>
    <rPh sb="0" eb="1">
      <t>レイ</t>
    </rPh>
    <phoneticPr fontId="2"/>
  </si>
  <si>
    <t>小学校児童数の推移</t>
  </si>
  <si>
    <t>合計</t>
  </si>
  <si>
    <t>中学校生徒数の推移</t>
  </si>
  <si>
    <t>令２</t>
    <rPh sb="0" eb="1">
      <t>レイ</t>
    </rPh>
    <phoneticPr fontId="2"/>
  </si>
  <si>
    <t>令１</t>
    <phoneticPr fontId="2"/>
  </si>
  <si>
    <t>緒川字東仙台8-5</t>
    <rPh sb="0" eb="2">
      <t>オガワ</t>
    </rPh>
    <rPh sb="2" eb="3">
      <t>アザ</t>
    </rPh>
    <rPh sb="3" eb="4">
      <t>ヒガシ</t>
    </rPh>
    <rPh sb="4" eb="6">
      <t>センダイ</t>
    </rPh>
    <phoneticPr fontId="2"/>
  </si>
  <si>
    <t>建設年月</t>
    <rPh sb="0" eb="1">
      <t>ケン</t>
    </rPh>
    <rPh sb="1" eb="2">
      <t>セツ</t>
    </rPh>
    <rPh sb="2" eb="4">
      <t>ネンゲツ</t>
    </rPh>
    <phoneticPr fontId="2"/>
  </si>
  <si>
    <t>構　造</t>
    <rPh sb="0" eb="1">
      <t>カマエ</t>
    </rPh>
    <rPh sb="2" eb="3">
      <t>ヅクリ</t>
    </rPh>
    <phoneticPr fontId="2"/>
  </si>
  <si>
    <t>建物面積</t>
    <rPh sb="0" eb="2">
      <t>タテモノ</t>
    </rPh>
    <rPh sb="2" eb="4">
      <t>メンセキ</t>
    </rPh>
    <phoneticPr fontId="2"/>
  </si>
  <si>
    <t>昭56.1</t>
    <phoneticPr fontId="2"/>
  </si>
  <si>
    <t>昭53.4</t>
    <phoneticPr fontId="2"/>
  </si>
  <si>
    <t>昭57.2</t>
    <phoneticPr fontId="2"/>
  </si>
  <si>
    <t>昭51.4</t>
    <phoneticPr fontId="2"/>
  </si>
  <si>
    <t>昭47.2</t>
    <phoneticPr fontId="2"/>
  </si>
  <si>
    <t>昭44.3</t>
    <phoneticPr fontId="2"/>
  </si>
  <si>
    <t>鉄筋
コンクリート</t>
    <rPh sb="0" eb="2">
      <t>テッキン</t>
    </rPh>
    <phoneticPr fontId="2"/>
  </si>
  <si>
    <t>卯ノ里
コミュニティ
センター</t>
    <rPh sb="0" eb="1">
      <t>ウ</t>
    </rPh>
    <rPh sb="2" eb="3">
      <t>サト</t>
    </rPh>
    <phoneticPr fontId="2"/>
  </si>
  <si>
    <t>文化
センター</t>
    <rPh sb="0" eb="2">
      <t>ブンカ</t>
    </rPh>
    <phoneticPr fontId="2"/>
  </si>
  <si>
    <t>森岡
コミュニティセンター</t>
    <rPh sb="0" eb="2">
      <t>モリオカ</t>
    </rPh>
    <phoneticPr fontId="2"/>
  </si>
  <si>
    <t>緒川
コミュニティセンター</t>
    <rPh sb="0" eb="2">
      <t>オガワ</t>
    </rPh>
    <phoneticPr fontId="2"/>
  </si>
  <si>
    <t>石浜
コミュニティセンター</t>
    <rPh sb="0" eb="2">
      <t>イシハマ</t>
    </rPh>
    <phoneticPr fontId="2"/>
  </si>
  <si>
    <t>生路
コミュニティセンター</t>
    <rPh sb="0" eb="2">
      <t>イクジ</t>
    </rPh>
    <phoneticPr fontId="2"/>
  </si>
  <si>
    <t>石浜
字岐路10</t>
    <phoneticPr fontId="2"/>
  </si>
  <si>
    <t>森岡
字杉之内
15-3</t>
    <phoneticPr fontId="2"/>
  </si>
  <si>
    <t>緒川
字屋敷弐区
58-1</t>
    <phoneticPr fontId="2"/>
  </si>
  <si>
    <t>緒川
字雁狭間山
11-8</t>
    <phoneticPr fontId="2"/>
  </si>
  <si>
    <t>生路
字森腰1-1</t>
    <phoneticPr fontId="2"/>
  </si>
  <si>
    <t>藤江
字須賀67</t>
    <phoneticPr fontId="2"/>
  </si>
  <si>
    <t>石浜
字下庚申坊
61</t>
    <phoneticPr fontId="2"/>
  </si>
  <si>
    <t>緒川字平成81</t>
    <rPh sb="0" eb="2">
      <t>オガワ</t>
    </rPh>
    <rPh sb="2" eb="3">
      <t>アザ</t>
    </rPh>
    <rPh sb="3" eb="5">
      <t>ヘイセイ</t>
    </rPh>
    <phoneticPr fontId="2"/>
  </si>
  <si>
    <t>建設年月日</t>
    <rPh sb="0" eb="1">
      <t>ケン</t>
    </rPh>
    <rPh sb="1" eb="2">
      <t>セツ</t>
    </rPh>
    <rPh sb="2" eb="5">
      <t>ネンガッピ</t>
    </rPh>
    <phoneticPr fontId="2"/>
  </si>
  <si>
    <t>石浜字桜見台18-4</t>
    <rPh sb="0" eb="2">
      <t>イシハマ</t>
    </rPh>
    <rPh sb="2" eb="3">
      <t>アザ</t>
    </rPh>
    <rPh sb="3" eb="4">
      <t>サクラ</t>
    </rPh>
    <rPh sb="4" eb="5">
      <t>ミ</t>
    </rPh>
    <rPh sb="5" eb="6">
      <t>ダイ</t>
    </rPh>
    <phoneticPr fontId="2"/>
  </si>
  <si>
    <t>建設年月</t>
    <rPh sb="0" eb="2">
      <t>ケンセツ</t>
    </rPh>
    <rPh sb="2" eb="4">
      <t>ネンゲツ</t>
    </rPh>
    <phoneticPr fontId="2"/>
  </si>
  <si>
    <t>石浜字岐路28-2</t>
    <rPh sb="0" eb="2">
      <t>イシハマ</t>
    </rPh>
    <rPh sb="2" eb="3">
      <t>アザ</t>
    </rPh>
    <rPh sb="3" eb="5">
      <t>キロ</t>
    </rPh>
    <phoneticPr fontId="2"/>
  </si>
  <si>
    <t>鉄筋コンクリート造</t>
    <rPh sb="0" eb="2">
      <t>テッキン</t>
    </rPh>
    <rPh sb="8" eb="9">
      <t>ゾウ</t>
    </rPh>
    <phoneticPr fontId="2"/>
  </si>
  <si>
    <r>
      <t>体育室：430ｍ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バドミントン：３面（インディアカほか、ニュースポーツ）
バスケット・バレーボール：各１面
卓球：５台</t>
    </r>
    <rPh sb="0" eb="3">
      <t>タイイクシツ</t>
    </rPh>
    <rPh sb="18" eb="19">
      <t>メン</t>
    </rPh>
    <rPh sb="51" eb="52">
      <t>カク</t>
    </rPh>
    <rPh sb="53" eb="54">
      <t>メン</t>
    </rPh>
    <rPh sb="55" eb="57">
      <t>タッキュウ</t>
    </rPh>
    <rPh sb="59" eb="60">
      <t>ダイ</t>
    </rPh>
    <phoneticPr fontId="2"/>
  </si>
  <si>
    <t>２</t>
    <phoneticPr fontId="2"/>
  </si>
  <si>
    <t>３</t>
    <phoneticPr fontId="2"/>
  </si>
  <si>
    <t>42(36)</t>
    <phoneticPr fontId="2"/>
  </si>
  <si>
    <t>軟式野球・サッカー各１面・少年軟式野球・ソフトボール各２面</t>
    <phoneticPr fontId="2"/>
  </si>
  <si>
    <t>ソフトボール・
少年軟式野球各１面</t>
    <phoneticPr fontId="2"/>
  </si>
  <si>
    <t>軟式野球・ソフトボール各１面・サッカー各２面</t>
    <phoneticPr fontId="2"/>
  </si>
  <si>
    <t>軟式野球・ソフトボール・サッカー各１面</t>
    <phoneticPr fontId="2"/>
  </si>
  <si>
    <t>軟式野球１面・少年軟式野球・ソフトボール各２面</t>
    <phoneticPr fontId="2"/>
  </si>
  <si>
    <t>少年軟式野球・ソフトボール各２面・少年サッカー１面</t>
    <phoneticPr fontId="2"/>
  </si>
  <si>
    <t>軟式野球・サッカー各１面・少年軟式野球・ソフトボール各２面</t>
    <phoneticPr fontId="2"/>
  </si>
  <si>
    <t>令和４年５月１日現在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</si>
  <si>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令和４年５月１日現在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</si>
  <si>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平29</t>
    <phoneticPr fontId="2"/>
  </si>
  <si>
    <t>３</t>
    <phoneticPr fontId="2"/>
  </si>
  <si>
    <t>平30</t>
    <phoneticPr fontId="2"/>
  </si>
  <si>
    <t>４</t>
    <phoneticPr fontId="2"/>
  </si>
  <si>
    <t>４</t>
    <phoneticPr fontId="2"/>
  </si>
  <si>
    <t>単位：㎡　令和４年３月現在</t>
    <rPh sb="0" eb="2">
      <t>タンイ</t>
    </rPh>
    <rPh sb="5" eb="7">
      <t>レイワ</t>
    </rPh>
    <rPh sb="8" eb="9">
      <t>ネン</t>
    </rPh>
    <rPh sb="10" eb="11">
      <t>ガツ</t>
    </rPh>
    <rPh sb="11" eb="13">
      <t>ゲンザイ</t>
    </rPh>
    <phoneticPr fontId="2"/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</si>
  <si>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</si>
  <si>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令和４年３月31日現在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</si>
  <si>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単位：冊（％）　令和４年３月31日現在</t>
    <rPh sb="0" eb="2">
      <t>タンイ</t>
    </rPh>
    <rPh sb="3" eb="4">
      <t>サツ</t>
    </rPh>
    <rPh sb="8" eb="10">
      <t>レイワ</t>
    </rPh>
    <rPh sb="17" eb="19">
      <t>ゲンザイ</t>
    </rPh>
    <phoneticPr fontId="2"/>
  </si>
  <si>
    <t>令和４年３月31日現在</t>
    <rPh sb="0" eb="2">
      <t>レイワ</t>
    </rPh>
    <phoneticPr fontId="2"/>
  </si>
  <si>
    <t>令和４年４月１日現在</t>
    <rPh sb="0" eb="2">
      <t>レイワ</t>
    </rPh>
    <rPh sb="3" eb="4">
      <t>ネン</t>
    </rPh>
    <rPh sb="5" eb="6">
      <t>ゲツ</t>
    </rPh>
    <rPh sb="7" eb="8">
      <t>ニチ</t>
    </rPh>
    <rPh sb="8" eb="10">
      <t>ゲンザイ</t>
    </rPh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</si>
  <si>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</si>
  <si>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令和３年度</t>
    <rPh sb="0" eb="2">
      <t>レイワ</t>
    </rPh>
    <rPh sb="3" eb="5">
      <t>ネンド</t>
    </rPh>
    <phoneticPr fontId="2"/>
  </si>
  <si>
    <t>46(40)</t>
    <phoneticPr fontId="2"/>
  </si>
  <si>
    <t>15,431（100.0）</t>
    <phoneticPr fontId="2"/>
  </si>
  <si>
    <t>11,589
(75.1)</t>
    <phoneticPr fontId="2"/>
  </si>
  <si>
    <t>3,842
(24.9)</t>
    <phoneticPr fontId="2"/>
  </si>
  <si>
    <t>5,433
(69.2)</t>
    <phoneticPr fontId="2"/>
  </si>
  <si>
    <t>2,418
(30.8)</t>
    <phoneticPr fontId="2"/>
  </si>
  <si>
    <t>7,851（100.0）</t>
    <phoneticPr fontId="2"/>
  </si>
  <si>
    <r>
      <t>校舎等面積
（m</t>
    </r>
    <r>
      <rPr>
        <vertAlign val="superscript"/>
        <sz val="7"/>
        <color rgb="FFFF0000"/>
        <rFont val="ＭＳ 明朝"/>
        <family val="1"/>
        <charset val="128"/>
      </rPr>
      <t>2</t>
    </r>
    <r>
      <rPr>
        <sz val="7"/>
        <color rgb="FFFF0000"/>
        <rFont val="ＭＳ 明朝"/>
        <family val="1"/>
        <charset val="128"/>
      </rPr>
      <t>）</t>
    </r>
    <rPh sb="0" eb="2">
      <t>コウシャ</t>
    </rPh>
    <rPh sb="2" eb="3">
      <t>トウ</t>
    </rPh>
    <rPh sb="3" eb="5">
      <t>メンセキ</t>
    </rPh>
    <phoneticPr fontId="2"/>
  </si>
  <si>
    <t>資料：生涯学習課</t>
    <rPh sb="0" eb="2">
      <t>シリョウ</t>
    </rPh>
    <rPh sb="3" eb="8">
      <t>ショウガイガクシュウカ</t>
    </rPh>
    <phoneticPr fontId="2"/>
  </si>
  <si>
    <t>資料：学校教育課</t>
    <rPh sb="0" eb="2">
      <t>シリョウ</t>
    </rPh>
    <rPh sb="3" eb="5">
      <t>ガッコウ</t>
    </rPh>
    <rPh sb="5" eb="8">
      <t>キョウイクカ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</si>
</sst>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0.0"/>
    <numFmt numFmtId="178" formatCode="0.0_);\(0.0\)"/>
    <numFmt numFmtId="179" formatCode="&quot;(&quot;0.0&quot;)&quot;"/>
    <numFmt numFmtId="180" formatCode="#,##0_ "/>
    <numFmt numFmtId="181" formatCode="#,##0;[Red]#,##0"/>
    <numFmt numFmtId="182" formatCode="#,##0.0_);\(#,##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vertAlign val="superscript"/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8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明朝"/>
      <family val="1"/>
      <charset val="128"/>
    </font>
    <font>
      <sz val="6.5"/>
      <name val="ＭＳ Ｐゴシック"/>
      <family val="3"/>
      <charset val="128"/>
    </font>
    <font>
      <vertAlign val="superscript"/>
      <sz val="6.5"/>
      <name val="ＭＳ 明朝"/>
      <family val="1"/>
      <charset val="128"/>
    </font>
    <font>
      <sz val="6.5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vertAlign val="superscript"/>
      <sz val="7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top" textRotation="255"/>
    </xf>
    <xf numFmtId="38" fontId="1" fillId="0" borderId="0" applyFont="0" applyFill="0" applyBorder="0" applyAlignment="0" applyProtection="0"/>
  </cellStyleXfs>
  <cellXfs count="474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0" fillId="0" borderId="0" xfId="0" applyBorder="1" applyProtection="1">
      <alignment vertical="top" textRotation="255"/>
    </xf>
    <xf numFmtId="0" fontId="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left" vertical="center"/>
    </xf>
    <xf numFmtId="38" fontId="5" fillId="0" borderId="0" xfId="1" applyNumberFormat="1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38" fontId="5" fillId="0" borderId="0" xfId="1" applyNumberFormat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distributed" vertical="distributed"/>
    </xf>
    <xf numFmtId="0" fontId="7" fillId="0" borderId="0" xfId="0" applyFont="1" applyBorder="1" applyAlignment="1">
      <alignment horizontal="distributed" vertical="distributed"/>
    </xf>
    <xf numFmtId="176" fontId="5" fillId="0" borderId="0" xfId="1" applyNumberFormat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vertical="top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/>
    <xf numFmtId="0" fontId="8" fillId="0" borderId="0" xfId="0" applyFont="1" applyBorder="1" applyAlignment="1" applyProtection="1">
      <alignment horizontal="right" vertical="center"/>
    </xf>
    <xf numFmtId="38" fontId="5" fillId="0" borderId="1" xfId="1" applyNumberFormat="1" applyFont="1" applyBorder="1" applyAlignment="1">
      <alignment horizontal="right" vertical="center" wrapText="1"/>
    </xf>
    <xf numFmtId="38" fontId="5" fillId="0" borderId="1" xfId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5" fillId="0" borderId="2" xfId="1" applyNumberFormat="1" applyFont="1" applyBorder="1" applyAlignment="1" applyProtection="1">
      <alignment horizontal="right" vertical="center" wrapText="1"/>
    </xf>
    <xf numFmtId="38" fontId="5" fillId="0" borderId="2" xfId="1" applyFont="1" applyBorder="1" applyAlignment="1" applyProtection="1">
      <alignment horizontal="right" vertical="center"/>
    </xf>
    <xf numFmtId="38" fontId="5" fillId="0" borderId="2" xfId="1" applyNumberFormat="1" applyFont="1" applyBorder="1" applyAlignment="1" applyProtection="1">
      <alignment horizontal="right" vertical="center"/>
    </xf>
    <xf numFmtId="38" fontId="5" fillId="0" borderId="2" xfId="1" applyFont="1" applyBorder="1" applyAlignment="1">
      <alignment vertical="center"/>
    </xf>
    <xf numFmtId="0" fontId="7" fillId="0" borderId="2" xfId="0" applyFont="1" applyBorder="1" applyAlignment="1">
      <alignment horizontal="center" vertical="distributed"/>
    </xf>
    <xf numFmtId="0" fontId="7" fillId="0" borderId="2" xfId="0" applyFont="1" applyBorder="1" applyAlignment="1">
      <alignment horizontal="center" vertical="center"/>
    </xf>
    <xf numFmtId="38" fontId="3" fillId="0" borderId="3" xfId="1" applyNumberFormat="1" applyFont="1" applyBorder="1" applyAlignment="1" applyProtection="1">
      <alignment horizontal="right" vertical="center" wrapText="1"/>
    </xf>
    <xf numFmtId="38" fontId="3" fillId="0" borderId="3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right" vertical="top"/>
    </xf>
    <xf numFmtId="0" fontId="10" fillId="0" borderId="0" xfId="0" applyFont="1" applyAlignment="1" applyProtection="1">
      <alignment horizontal="left" vertical="top" textRotation="255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center" textRotation="255"/>
    </xf>
    <xf numFmtId="0" fontId="10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left" vertical="top" textRotation="255"/>
    </xf>
    <xf numFmtId="0" fontId="6" fillId="0" borderId="0" xfId="0" applyFont="1" applyBorder="1" applyAlignment="1">
      <alignment horizontal="left" vertical="top"/>
    </xf>
    <xf numFmtId="0" fontId="5" fillId="0" borderId="4" xfId="0" applyFont="1" applyBorder="1" applyAlignment="1" applyProtection="1">
      <alignment horizontal="center" vertical="center" wrapText="1"/>
    </xf>
    <xf numFmtId="38" fontId="13" fillId="0" borderId="0" xfId="1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right" vertical="top"/>
    </xf>
    <xf numFmtId="0" fontId="12" fillId="0" borderId="0" xfId="0" applyFont="1" applyBorder="1" applyAlignment="1">
      <alignment horizontal="left" vertical="top"/>
    </xf>
    <xf numFmtId="38" fontId="5" fillId="0" borderId="0" xfId="1" applyFont="1" applyBorder="1" applyAlignment="1" applyProtection="1">
      <alignment vertical="center"/>
    </xf>
    <xf numFmtId="0" fontId="3" fillId="0" borderId="0" xfId="0" applyFont="1" applyAlignment="1" applyProtection="1">
      <alignment horizontal="right" vertical="top"/>
    </xf>
    <xf numFmtId="38" fontId="5" fillId="0" borderId="4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top"/>
    </xf>
    <xf numFmtId="38" fontId="5" fillId="0" borderId="4" xfId="1" applyFont="1" applyFill="1" applyBorder="1" applyAlignment="1" applyProtection="1">
      <alignment horizontal="center" vertical="center"/>
    </xf>
    <xf numFmtId="38" fontId="17" fillId="0" borderId="2" xfId="1" applyFont="1" applyFill="1" applyBorder="1" applyAlignment="1" applyProtection="1">
      <alignment horizontal="left" vertical="center" indent="1"/>
    </xf>
    <xf numFmtId="0" fontId="11" fillId="0" borderId="0" xfId="0" applyFont="1" applyProtection="1">
      <alignment vertical="top" textRotation="255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Border="1" applyAlignment="1">
      <alignment vertical="center"/>
    </xf>
    <xf numFmtId="38" fontId="1" fillId="0" borderId="0" xfId="1" applyBorder="1" applyAlignment="1">
      <alignment vertical="center"/>
    </xf>
    <xf numFmtId="0" fontId="0" fillId="0" borderId="0" xfId="0" applyAlignment="1" applyProtection="1">
      <alignment vertical="center" textRotation="255"/>
    </xf>
    <xf numFmtId="49" fontId="5" fillId="0" borderId="0" xfId="1" applyNumberFormat="1" applyFont="1" applyBorder="1" applyAlignment="1">
      <alignment horizontal="right" vertical="top" wrapText="1"/>
    </xf>
    <xf numFmtId="0" fontId="5" fillId="0" borderId="0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40" fontId="5" fillId="0" borderId="4" xfId="1" applyNumberFormat="1" applyFont="1" applyBorder="1" applyAlignment="1" applyProtection="1">
      <alignment vertical="center"/>
    </xf>
    <xf numFmtId="40" fontId="5" fillId="0" borderId="4" xfId="1" applyNumberFormat="1" applyFont="1" applyBorder="1" applyAlignment="1" applyProtection="1">
      <alignment horizontal="right" vertical="center"/>
    </xf>
    <xf numFmtId="0" fontId="20" fillId="0" borderId="4" xfId="0" applyFont="1" applyFill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40" fontId="5" fillId="0" borderId="0" xfId="1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38" fontId="3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 textRotation="255"/>
    </xf>
    <xf numFmtId="38" fontId="5" fillId="0" borderId="4" xfId="1" applyFont="1" applyBorder="1" applyAlignment="1">
      <alignment horizontal="left" vertical="center" wrapText="1"/>
    </xf>
    <xf numFmtId="0" fontId="6" fillId="0" borderId="21" xfId="0" applyFont="1" applyFill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top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8" fontId="5" fillId="0" borderId="2" xfId="1" applyFont="1" applyFill="1" applyBorder="1" applyAlignment="1" applyProtection="1">
      <alignment horizontal="right" vertical="center"/>
    </xf>
    <xf numFmtId="38" fontId="5" fillId="0" borderId="2" xfId="1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horizontal="center" vertical="distributed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/>
    </xf>
    <xf numFmtId="0" fontId="0" fillId="0" borderId="0" xfId="0" applyFill="1" applyProtection="1">
      <alignment vertical="top" textRotation="255"/>
    </xf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Border="1" applyAlignment="1">
      <alignment horizontal="left" vertical="top"/>
    </xf>
    <xf numFmtId="38" fontId="13" fillId="0" borderId="0" xfId="1" applyFont="1" applyFill="1" applyBorder="1" applyAlignment="1">
      <alignment horizontal="left" vertical="top" wrapText="1"/>
    </xf>
    <xf numFmtId="176" fontId="13" fillId="0" borderId="0" xfId="1" applyNumberFormat="1" applyFont="1" applyFill="1" applyBorder="1" applyAlignment="1" applyProtection="1">
      <alignment horizontal="left" vertical="top" wrapText="1"/>
    </xf>
    <xf numFmtId="38" fontId="13" fillId="0" borderId="0" xfId="1" applyFont="1" applyFill="1" applyBorder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top" textRotation="255"/>
    </xf>
    <xf numFmtId="176" fontId="5" fillId="0" borderId="4" xfId="1" applyNumberFormat="1" applyFont="1" applyFill="1" applyBorder="1" applyAlignment="1" applyProtection="1">
      <alignment horizontal="center" vertical="distributed" textRotation="255" wrapText="1" indent="1"/>
    </xf>
    <xf numFmtId="38" fontId="5" fillId="0" borderId="4" xfId="1" applyFont="1" applyFill="1" applyBorder="1" applyAlignment="1" applyProtection="1">
      <alignment horizontal="center" vertical="distributed" textRotation="255" wrapText="1" indent="1"/>
    </xf>
    <xf numFmtId="38" fontId="5" fillId="0" borderId="4" xfId="1" applyFont="1" applyFill="1" applyBorder="1" applyAlignment="1" applyProtection="1">
      <alignment horizontal="center" vertical="distributed" textRotation="255" indent="1"/>
    </xf>
    <xf numFmtId="0" fontId="5" fillId="0" borderId="4" xfId="0" applyFont="1" applyFill="1" applyBorder="1" applyAlignment="1" applyProtection="1">
      <alignment horizontal="center" vertical="distributed" textRotation="255" indent="1"/>
    </xf>
    <xf numFmtId="0" fontId="5" fillId="0" borderId="4" xfId="0" applyFont="1" applyFill="1" applyBorder="1" applyAlignment="1">
      <alignment horizontal="center" vertical="distributed" textRotation="255" indent="1"/>
    </xf>
    <xf numFmtId="38" fontId="5" fillId="0" borderId="2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left" vertical="top"/>
    </xf>
    <xf numFmtId="38" fontId="5" fillId="0" borderId="0" xfId="1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 applyProtection="1">
      <alignment horizontal="right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176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vertical="center"/>
    </xf>
    <xf numFmtId="38" fontId="5" fillId="0" borderId="2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top" textRotation="255"/>
    </xf>
    <xf numFmtId="0" fontId="12" fillId="0" borderId="0" xfId="0" applyFont="1" applyFill="1" applyBorder="1" applyAlignment="1">
      <alignment horizontal="left" vertical="top"/>
    </xf>
    <xf numFmtId="38" fontId="13" fillId="0" borderId="0" xfId="1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horizontal="right" vertical="top"/>
    </xf>
    <xf numFmtId="38" fontId="5" fillId="0" borderId="4" xfId="1" applyFont="1" applyFill="1" applyBorder="1" applyAlignment="1" applyProtection="1">
      <alignment horizontal="center" vertical="center" textRotation="255"/>
    </xf>
    <xf numFmtId="176" fontId="5" fillId="0" borderId="4" xfId="1" applyNumberFormat="1" applyFont="1" applyFill="1" applyBorder="1" applyAlignment="1" applyProtection="1">
      <alignment horizontal="center" vertical="center" textRotation="255" wrapText="1"/>
    </xf>
    <xf numFmtId="38" fontId="3" fillId="0" borderId="2" xfId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3" fillId="0" borderId="0" xfId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horizontal="right" vertical="top"/>
    </xf>
    <xf numFmtId="38" fontId="3" fillId="0" borderId="4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/>
    </xf>
    <xf numFmtId="0" fontId="16" fillId="0" borderId="4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horizontal="right" vertical="top"/>
    </xf>
    <xf numFmtId="0" fontId="11" fillId="0" borderId="5" xfId="0" applyFont="1" applyFill="1" applyBorder="1" applyProtection="1">
      <alignment vertical="top" textRotation="255"/>
    </xf>
    <xf numFmtId="0" fontId="17" fillId="0" borderId="4" xfId="0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vertical="center"/>
    </xf>
    <xf numFmtId="38" fontId="3" fillId="0" borderId="4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top"/>
    </xf>
    <xf numFmtId="49" fontId="5" fillId="0" borderId="0" xfId="1" applyNumberFormat="1" applyFont="1" applyFill="1" applyBorder="1" applyAlignment="1">
      <alignment horizontal="right" vertical="top"/>
    </xf>
    <xf numFmtId="38" fontId="5" fillId="0" borderId="4" xfId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 applyProtection="1">
      <alignment horizontal="right" vertical="center"/>
    </xf>
    <xf numFmtId="0" fontId="5" fillId="0" borderId="19" xfId="0" applyFont="1" applyFill="1" applyBorder="1" applyAlignment="1" applyProtection="1">
      <alignment horizontal="left" vertical="center" wrapText="1"/>
    </xf>
    <xf numFmtId="38" fontId="17" fillId="0" borderId="3" xfId="1" applyFont="1" applyFill="1" applyBorder="1" applyAlignment="1" applyProtection="1">
      <alignment horizontal="left" vertical="center" indent="1"/>
    </xf>
    <xf numFmtId="0" fontId="17" fillId="0" borderId="2" xfId="0" applyFont="1" applyFill="1" applyBorder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Protection="1">
      <alignment vertical="top" textRotation="255"/>
    </xf>
    <xf numFmtId="0" fontId="5" fillId="0" borderId="2" xfId="0" applyFont="1" applyFill="1" applyBorder="1" applyAlignment="1" applyProtection="1">
      <alignment horizontal="distributed" vertical="center" wrapText="1"/>
    </xf>
    <xf numFmtId="0" fontId="5" fillId="0" borderId="2" xfId="0" applyFont="1" applyFill="1" applyBorder="1" applyAlignment="1" applyProtection="1">
      <alignment horizontal="right" vertical="center"/>
    </xf>
    <xf numFmtId="0" fontId="0" fillId="0" borderId="0" xfId="0" applyFill="1">
      <alignment vertical="top" textRotation="255"/>
    </xf>
    <xf numFmtId="0" fontId="5" fillId="0" borderId="0" xfId="0" applyFont="1" applyFill="1" applyAlignment="1">
      <alignment horizontal="left" vertical="top"/>
    </xf>
    <xf numFmtId="0" fontId="7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top"/>
    </xf>
    <xf numFmtId="0" fontId="6" fillId="0" borderId="0" xfId="0" applyFont="1" applyFill="1" applyAlignment="1" applyProtection="1">
      <alignment vertical="top"/>
    </xf>
    <xf numFmtId="38" fontId="5" fillId="0" borderId="4" xfId="0" applyNumberFormat="1" applyFont="1" applyFill="1" applyBorder="1" applyAlignment="1" applyProtection="1">
      <alignment vertical="center" wrapText="1"/>
    </xf>
    <xf numFmtId="38" fontId="5" fillId="0" borderId="4" xfId="1" applyFont="1" applyFill="1" applyBorder="1" applyAlignment="1" applyProtection="1">
      <alignment horizontal="right" vertical="center"/>
    </xf>
    <xf numFmtId="38" fontId="7" fillId="0" borderId="4" xfId="1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horizontal="center" vertical="center" textRotation="255" wrapText="1"/>
    </xf>
    <xf numFmtId="0" fontId="5" fillId="0" borderId="0" xfId="0" applyFont="1" applyFill="1" applyAlignment="1" applyProtection="1">
      <alignment horizontal="left" vertical="top"/>
    </xf>
    <xf numFmtId="38" fontId="5" fillId="0" borderId="1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left" vertical="center" textRotation="255"/>
    </xf>
    <xf numFmtId="0" fontId="0" fillId="0" borderId="0" xfId="0" applyFont="1" applyBorder="1" applyAlignment="1">
      <alignment horizontal="left" vertical="center" textRotation="255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Fill="1" applyProtection="1">
      <alignment vertical="top" textRotation="255"/>
    </xf>
    <xf numFmtId="38" fontId="3" fillId="2" borderId="3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0" fontId="5" fillId="0" borderId="4" xfId="0" applyFont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38" fontId="3" fillId="0" borderId="1" xfId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38" fontId="21" fillId="0" borderId="14" xfId="1" applyFont="1" applyFill="1" applyBorder="1" applyAlignment="1" applyProtection="1">
      <alignment vertical="center"/>
    </xf>
    <xf numFmtId="38" fontId="15" fillId="0" borderId="14" xfId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38" fontId="5" fillId="0" borderId="0" xfId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>
      <alignment horizontal="left" vertical="center" textRotation="255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38" fontId="5" fillId="0" borderId="0" xfId="1" applyFont="1" applyBorder="1" applyAlignment="1" applyProtection="1">
      <alignment vertical="center"/>
    </xf>
    <xf numFmtId="38" fontId="1" fillId="0" borderId="0" xfId="1" applyBorder="1" applyAlignment="1">
      <alignment vertical="center"/>
    </xf>
    <xf numFmtId="0" fontId="8" fillId="0" borderId="10" xfId="0" applyFont="1" applyFill="1" applyBorder="1" applyAlignment="1" applyProtection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vertical="top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/>
    </xf>
    <xf numFmtId="0" fontId="8" fillId="0" borderId="11" xfId="0" applyFont="1" applyFill="1" applyBorder="1" applyAlignment="1">
      <alignment vertical="top" textRotation="255"/>
    </xf>
    <xf numFmtId="38" fontId="5" fillId="0" borderId="6" xfId="1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 applyProtection="1">
      <alignment vertical="center" textRotation="255" wrapText="1"/>
    </xf>
    <xf numFmtId="0" fontId="5" fillId="0" borderId="1" xfId="0" applyFont="1" applyFill="1" applyBorder="1" applyAlignment="1" applyProtection="1">
      <alignment vertical="center" textRotation="255"/>
    </xf>
    <xf numFmtId="0" fontId="5" fillId="0" borderId="3" xfId="0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 applyProtection="1">
      <alignment horizontal="center" vertical="center" textRotation="255" wrapText="1"/>
    </xf>
    <xf numFmtId="0" fontId="0" fillId="0" borderId="1" xfId="0" applyFill="1" applyBorder="1" applyAlignment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/>
    </xf>
    <xf numFmtId="38" fontId="3" fillId="0" borderId="3" xfId="1" applyFont="1" applyFill="1" applyBorder="1" applyAlignment="1" applyProtection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176" fontId="5" fillId="0" borderId="3" xfId="1" applyNumberFormat="1" applyFont="1" applyFill="1" applyBorder="1" applyAlignment="1" applyProtection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 wrapText="1"/>
    </xf>
    <xf numFmtId="0" fontId="5" fillId="0" borderId="5" xfId="0" applyFont="1" applyFill="1" applyBorder="1" applyAlignment="1" applyProtection="1">
      <alignment vertical="top" textRotation="255"/>
    </xf>
    <xf numFmtId="0" fontId="5" fillId="0" borderId="5" xfId="0" applyFont="1" applyFill="1" applyBorder="1" applyAlignment="1">
      <alignment vertical="top" textRotation="255"/>
    </xf>
    <xf numFmtId="0" fontId="5" fillId="0" borderId="6" xfId="0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vertical="center"/>
    </xf>
    <xf numFmtId="38" fontId="1" fillId="0" borderId="0" xfId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top" textRotation="255"/>
    </xf>
    <xf numFmtId="0" fontId="0" fillId="0" borderId="1" xfId="0" applyFont="1" applyFill="1" applyBorder="1" applyAlignment="1">
      <alignment vertical="top" textRotation="255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top"/>
    </xf>
    <xf numFmtId="0" fontId="5" fillId="0" borderId="20" xfId="0" applyFont="1" applyFill="1" applyBorder="1" applyAlignment="1" applyProtection="1">
      <alignment vertical="top"/>
    </xf>
    <xf numFmtId="0" fontId="5" fillId="0" borderId="8" xfId="0" applyFont="1" applyFill="1" applyBorder="1" applyAlignment="1" applyProtection="1">
      <alignment vertical="top"/>
    </xf>
    <xf numFmtId="38" fontId="5" fillId="0" borderId="3" xfId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6" xfId="1" applyFont="1" applyBorder="1" applyAlignment="1">
      <alignment vertical="center" wrapText="1"/>
    </xf>
    <xf numFmtId="0" fontId="0" fillId="0" borderId="7" xfId="0" applyBorder="1" applyAlignment="1">
      <alignment vertical="top" textRotation="255"/>
    </xf>
    <xf numFmtId="49" fontId="5" fillId="0" borderId="6" xfId="1" applyNumberFormat="1" applyFont="1" applyBorder="1" applyAlignment="1">
      <alignment horizontal="left" vertical="center" wrapText="1"/>
    </xf>
    <xf numFmtId="49" fontId="0" fillId="0" borderId="7" xfId="0" applyNumberFormat="1" applyBorder="1" applyAlignment="1">
      <alignment vertical="top" textRotation="255"/>
    </xf>
    <xf numFmtId="0" fontId="0" fillId="0" borderId="10" xfId="0" applyFill="1" applyBorder="1" applyAlignment="1" applyProtection="1">
      <alignment vertical="top"/>
    </xf>
    <xf numFmtId="0" fontId="0" fillId="0" borderId="8" xfId="0" applyFill="1" applyBorder="1" applyAlignment="1">
      <alignment vertical="top"/>
    </xf>
    <xf numFmtId="49" fontId="5" fillId="0" borderId="21" xfId="0" applyNumberFormat="1" applyFont="1" applyFill="1" applyBorder="1" applyAlignment="1" applyProtection="1">
      <alignment horizontal="right" vertical="top"/>
    </xf>
    <xf numFmtId="0" fontId="0" fillId="0" borderId="10" xfId="0" applyFill="1" applyBorder="1" applyAlignment="1" applyProtection="1">
      <alignment horizontal="center" vertical="top"/>
    </xf>
    <xf numFmtId="0" fontId="0" fillId="0" borderId="8" xfId="0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top" textRotation="255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5" fillId="0" borderId="3" xfId="0" applyNumberFormat="1" applyFont="1" applyFill="1" applyBorder="1" applyAlignment="1" applyProtection="1">
      <alignment horizontal="left" vertical="center" wrapText="1"/>
    </xf>
    <xf numFmtId="38" fontId="5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top"/>
    </xf>
    <xf numFmtId="38" fontId="3" fillId="0" borderId="6" xfId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38" fontId="5" fillId="0" borderId="3" xfId="0" applyNumberFormat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textRotation="255" wrapText="1"/>
    </xf>
    <xf numFmtId="0" fontId="5" fillId="0" borderId="1" xfId="0" applyFont="1" applyFill="1" applyBorder="1" applyAlignment="1" applyProtection="1">
      <alignment horizontal="center" vertical="center" textRotation="255" wrapText="1"/>
    </xf>
    <xf numFmtId="0" fontId="5" fillId="0" borderId="12" xfId="0" applyFont="1" applyFill="1" applyBorder="1" applyAlignment="1" applyProtection="1">
      <alignment horizontal="center" vertical="center" textRotation="255" wrapText="1"/>
    </xf>
    <xf numFmtId="0" fontId="5" fillId="0" borderId="17" xfId="0" applyFont="1" applyFill="1" applyBorder="1" applyAlignment="1" applyProtection="1">
      <alignment horizontal="center" vertical="center" textRotation="255" wrapText="1"/>
    </xf>
    <xf numFmtId="0" fontId="5" fillId="0" borderId="16" xfId="0" applyFont="1" applyFill="1" applyBorder="1" applyAlignment="1" applyProtection="1">
      <alignment horizontal="center" vertical="center" textRotation="255" wrapText="1"/>
    </xf>
    <xf numFmtId="38" fontId="7" fillId="0" borderId="6" xfId="1" applyFont="1" applyFill="1" applyBorder="1" applyAlignment="1" applyProtection="1">
      <alignment horizontal="center" vertical="center" wrapText="1"/>
    </xf>
    <xf numFmtId="38" fontId="7" fillId="0" borderId="7" xfId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top" textRotation="255"/>
    </xf>
    <xf numFmtId="0" fontId="5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38" fontId="3" fillId="0" borderId="3" xfId="1" applyNumberFormat="1" applyFont="1" applyFill="1" applyBorder="1" applyAlignment="1" applyProtection="1">
      <alignment horizontal="right" vertical="center"/>
    </xf>
    <xf numFmtId="38" fontId="5" fillId="0" borderId="0" xfId="1" applyNumberFormat="1" applyFont="1" applyFill="1" applyBorder="1" applyAlignment="1" applyProtection="1">
      <alignment horizontal="right" vertical="center" wrapText="1"/>
    </xf>
    <xf numFmtId="38" fontId="3" fillId="0" borderId="2" xfId="1" applyNumberFormat="1" applyFont="1" applyFill="1" applyBorder="1" applyAlignment="1" applyProtection="1">
      <alignment horizontal="right" vertical="center"/>
    </xf>
    <xf numFmtId="38" fontId="5" fillId="0" borderId="1" xfId="1" applyNumberFormat="1" applyFont="1" applyFill="1" applyBorder="1" applyAlignment="1">
      <alignment vertical="center"/>
    </xf>
    <xf numFmtId="38" fontId="3" fillId="0" borderId="1" xfId="1" applyNumberFormat="1" applyFont="1" applyFill="1" applyBorder="1" applyAlignment="1" applyProtection="1">
      <alignment horizontal="right" vertical="center"/>
    </xf>
    <xf numFmtId="38" fontId="5" fillId="0" borderId="0" xfId="1" applyNumberFormat="1" applyFont="1" applyFill="1" applyBorder="1" applyAlignment="1">
      <alignment vertical="center" wrapText="1"/>
    </xf>
    <xf numFmtId="0" fontId="5" fillId="0" borderId="0" xfId="0" applyFont="1" applyFill="1" applyAlignment="1" applyProtection="1"/>
    <xf numFmtId="0" fontId="0" fillId="0" borderId="0" xfId="0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81" fontId="3" fillId="0" borderId="2" xfId="0" applyNumberFormat="1" applyFont="1" applyFill="1" applyBorder="1" applyAlignment="1" applyProtection="1">
      <alignment horizontal="right" vertical="center"/>
    </xf>
    <xf numFmtId="181" fontId="5" fillId="0" borderId="2" xfId="1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distributed" vertical="distributed"/>
    </xf>
    <xf numFmtId="0" fontId="5" fillId="0" borderId="0" xfId="0" applyFont="1" applyFill="1" applyBorder="1" applyAlignment="1">
      <alignment horizontal="distributed" vertical="distributed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top"/>
    </xf>
    <xf numFmtId="38" fontId="5" fillId="0" borderId="1" xfId="1" applyNumberFormat="1" applyFont="1" applyFill="1" applyBorder="1" applyAlignment="1" applyProtection="1">
      <alignment horizontal="right" vertical="center"/>
    </xf>
    <xf numFmtId="181" fontId="5" fillId="0" borderId="1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left" vertical="top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38" fontId="23" fillId="0" borderId="3" xfId="1" applyFont="1" applyFill="1" applyBorder="1" applyAlignment="1">
      <alignment vertical="center"/>
    </xf>
    <xf numFmtId="38" fontId="3" fillId="0" borderId="3" xfId="1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38" fontId="22" fillId="0" borderId="2" xfId="1" applyFont="1" applyFill="1" applyBorder="1" applyAlignment="1">
      <alignment vertical="center"/>
    </xf>
    <xf numFmtId="38" fontId="5" fillId="0" borderId="2" xfId="1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38" fontId="22" fillId="0" borderId="1" xfId="1" applyFont="1" applyFill="1" applyBorder="1" applyAlignment="1">
      <alignment vertical="center"/>
    </xf>
    <xf numFmtId="38" fontId="5" fillId="0" borderId="1" xfId="1" applyFont="1" applyFill="1" applyBorder="1" applyAlignment="1" applyProtection="1">
      <alignment horizontal="right" vertical="center"/>
    </xf>
    <xf numFmtId="38" fontId="5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38" fontId="3" fillId="0" borderId="3" xfId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top" textRotation="255"/>
    </xf>
    <xf numFmtId="0" fontId="3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>
      <alignment vertical="center"/>
    </xf>
    <xf numFmtId="0" fontId="15" fillId="0" borderId="15" xfId="0" applyFont="1" applyFill="1" applyBorder="1" applyAlignment="1" applyProtection="1">
      <alignment horizontal="right" vertical="center"/>
    </xf>
    <xf numFmtId="0" fontId="15" fillId="0" borderId="14" xfId="0" applyFont="1" applyFill="1" applyBorder="1" applyAlignment="1" applyProtection="1">
      <alignment horizontal="center" vertical="center"/>
    </xf>
    <xf numFmtId="49" fontId="15" fillId="0" borderId="14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15" fillId="0" borderId="14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38" fontId="13" fillId="0" borderId="0" xfId="1" applyNumberFormat="1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>
      <alignment horizontal="left" vertical="top"/>
    </xf>
    <xf numFmtId="38" fontId="5" fillId="0" borderId="0" xfId="1" applyNumberFormat="1" applyFont="1" applyFill="1" applyBorder="1" applyAlignment="1" applyProtection="1">
      <alignment horizontal="right" vertical="top" wrapText="1"/>
    </xf>
    <xf numFmtId="38" fontId="5" fillId="0" borderId="0" xfId="1" applyNumberFormat="1" applyFont="1" applyFill="1" applyBorder="1" applyAlignment="1" applyProtection="1">
      <alignment vertical="top"/>
    </xf>
    <xf numFmtId="0" fontId="0" fillId="0" borderId="0" xfId="0" applyFill="1" applyBorder="1" applyAlignment="1">
      <alignment vertical="top" textRotation="255"/>
    </xf>
    <xf numFmtId="0" fontId="5" fillId="0" borderId="0" xfId="0" applyFont="1" applyFill="1" applyBorder="1" applyAlignment="1" applyProtection="1">
      <alignment horizontal="center" vertical="center" textRotation="255"/>
    </xf>
    <xf numFmtId="38" fontId="5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 textRotation="255"/>
    </xf>
    <xf numFmtId="38" fontId="5" fillId="0" borderId="1" xfId="1" applyFont="1" applyFill="1" applyBorder="1" applyAlignment="1" applyProtection="1">
      <alignment vertical="center"/>
    </xf>
    <xf numFmtId="0" fontId="12" fillId="0" borderId="0" xfId="0" applyFont="1" applyFill="1" applyProtection="1">
      <alignment vertical="top" textRotation="255"/>
    </xf>
    <xf numFmtId="0" fontId="11" fillId="0" borderId="0" xfId="0" applyFont="1" applyFill="1" applyBorder="1" applyProtection="1">
      <alignment vertical="top" textRotation="255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8" fontId="5" fillId="0" borderId="0" xfId="1" applyFont="1" applyFill="1" applyBorder="1" applyAlignment="1" applyProtection="1">
      <alignment horizontal="left" vertical="top"/>
    </xf>
    <xf numFmtId="38" fontId="1" fillId="0" borderId="0" xfId="1" applyFill="1" applyBorder="1" applyAlignment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16" fillId="0" borderId="0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top"/>
    </xf>
    <xf numFmtId="49" fontId="5" fillId="0" borderId="0" xfId="1" applyNumberFormat="1" applyFont="1" applyFill="1" applyBorder="1" applyAlignment="1">
      <alignment horizontal="right" vertical="top" wrapText="1"/>
    </xf>
    <xf numFmtId="0" fontId="3" fillId="0" borderId="0" xfId="0" applyFont="1" applyFill="1" applyAlignment="1" applyProtection="1">
      <alignment horizontal="right" vertical="top"/>
    </xf>
    <xf numFmtId="0" fontId="5" fillId="0" borderId="4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58" fontId="5" fillId="0" borderId="0" xfId="1" applyNumberFormat="1" applyFont="1" applyFill="1" applyBorder="1" applyAlignment="1">
      <alignment horizontal="right" vertical="top" wrapText="1"/>
    </xf>
    <xf numFmtId="0" fontId="11" fillId="0" borderId="0" xfId="0" applyFont="1" applyFill="1" applyProtection="1">
      <alignment vertical="top" textRotation="255"/>
    </xf>
    <xf numFmtId="38" fontId="5" fillId="0" borderId="12" xfId="1" applyFont="1" applyFill="1" applyBorder="1" applyAlignment="1" applyProtection="1">
      <alignment horizontal="right" vertical="center"/>
    </xf>
    <xf numFmtId="179" fontId="5" fillId="0" borderId="18" xfId="0" applyNumberFormat="1" applyFont="1" applyFill="1" applyBorder="1" applyAlignment="1" applyProtection="1">
      <alignment horizontal="right" vertical="center"/>
    </xf>
    <xf numFmtId="38" fontId="5" fillId="0" borderId="12" xfId="1" applyNumberFormat="1" applyFont="1" applyFill="1" applyBorder="1" applyAlignment="1" applyProtection="1">
      <alignment horizontal="right" vertical="center"/>
    </xf>
    <xf numFmtId="38" fontId="5" fillId="0" borderId="17" xfId="1" applyFont="1" applyFill="1" applyBorder="1" applyAlignment="1" applyProtection="1">
      <alignment horizontal="right" vertical="center"/>
    </xf>
    <xf numFmtId="38" fontId="5" fillId="0" borderId="17" xfId="1" applyNumberFormat="1" applyFont="1" applyFill="1" applyBorder="1" applyAlignment="1" applyProtection="1">
      <alignment horizontal="right" vertical="center"/>
    </xf>
    <xf numFmtId="3" fontId="5" fillId="0" borderId="17" xfId="0" applyNumberFormat="1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right" vertical="center"/>
    </xf>
    <xf numFmtId="3" fontId="5" fillId="0" borderId="6" xfId="0" applyNumberFormat="1" applyFont="1" applyFill="1" applyBorder="1" applyAlignment="1" applyProtection="1">
      <alignment horizontal="right" vertical="center"/>
    </xf>
    <xf numFmtId="179" fontId="5" fillId="0" borderId="7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38" fontId="3" fillId="0" borderId="6" xfId="1" applyFont="1" applyFill="1" applyBorder="1" applyAlignment="1" applyProtection="1">
      <alignment horizontal="right" vertical="center"/>
    </xf>
    <xf numFmtId="38" fontId="3" fillId="0" borderId="9" xfId="1" applyFont="1" applyFill="1" applyBorder="1" applyAlignment="1" applyProtection="1">
      <alignment horizontal="right" vertical="center"/>
    </xf>
    <xf numFmtId="182" fontId="3" fillId="0" borderId="9" xfId="1" applyNumberFormat="1" applyFont="1" applyFill="1" applyBorder="1" applyAlignment="1" applyProtection="1">
      <alignment horizontal="center" vertical="center"/>
    </xf>
    <xf numFmtId="38" fontId="3" fillId="0" borderId="7" xfId="1" applyFont="1" applyFill="1" applyBorder="1" applyAlignment="1" applyProtection="1">
      <alignment horizontal="center" vertical="center"/>
    </xf>
    <xf numFmtId="180" fontId="5" fillId="0" borderId="3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 applyProtection="1">
      <alignment vertical="top" textRotation="255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right" vertical="center"/>
    </xf>
    <xf numFmtId="38" fontId="5" fillId="0" borderId="1" xfId="1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/>
    </xf>
    <xf numFmtId="38" fontId="5" fillId="0" borderId="6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top" textRotation="255"/>
    </xf>
    <xf numFmtId="58" fontId="5" fillId="0" borderId="6" xfId="1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3" fillId="0" borderId="4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47495605128281"/>
          <c:y val="0.10465541907769969"/>
          <c:w val="0.77059481541539221"/>
          <c:h val="0.72803769793182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'05-1.2'!$J$4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662816546176849E-4"/>
                  <c:y val="1.13065782827866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091731559271356E-4"/>
                  <c:y val="1.2442187897174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681185235780601E-3"/>
                  <c:y val="1.05784299253883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356640046325392E-3"/>
                  <c:y val="9.6682444786405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393830488891858E-3"/>
                  <c:y val="5.8025501226863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'05-1.2'!$K$3:$O$3</c:f>
              <c:strCache>
                <c:ptCount val="5"/>
                <c:pt idx="0">
                  <c:v>平29</c:v>
                </c:pt>
                <c:pt idx="1">
                  <c:v>30</c:v>
                </c:pt>
                <c:pt idx="2">
                  <c:v>令１</c:v>
                </c:pt>
                <c:pt idx="3">
                  <c:v>２</c:v>
                </c:pt>
                <c:pt idx="4">
                  <c:v>３</c:v>
                </c:pt>
              </c:strCache>
            </c:strRef>
          </c:cat>
          <c:val>
            <c:numRef>
              <c:f>'05-1.2'!$K$4:$O$4</c:f>
              <c:numCache>
                <c:formatCode>#,##0_);[Red]\(#,##0\)</c:formatCode>
                <c:ptCount val="5"/>
                <c:pt idx="0">
                  <c:v>2852</c:v>
                </c:pt>
                <c:pt idx="1">
                  <c:v>2825</c:v>
                </c:pt>
                <c:pt idx="2">
                  <c:v>2837</c:v>
                </c:pt>
                <c:pt idx="3">
                  <c:v>2841</c:v>
                </c:pt>
                <c:pt idx="4">
                  <c:v>2791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51-4DA3-86D1-AA8064BD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69511952"/>
        <c:axId val="369512336"/>
      </c:barChart>
      <c:catAx>
        <c:axId val="36951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9512336"/>
        <c:crossesAt val="2000"/>
        <c:auto val="1"/>
        <c:lblAlgn val="ctr"/>
        <c:lblOffset val="100"/>
        <c:tickLblSkip val="1"/>
        <c:tickMarkSkip val="1"/>
        <c:noMultiLvlLbl val="0"/>
      </c:catAx>
      <c:valAx>
        <c:axId val="369512336"/>
        <c:scaling>
          <c:orientation val="minMax"/>
          <c:max val="3000"/>
          <c:min val="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9511952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89837893826241"/>
          <c:y val="0.10111600985600602"/>
          <c:w val="0.76648782541679694"/>
          <c:h val="0.73419015851970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'05-1.2'!$J$10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2321018595304136E-3"/>
                  <c:y val="1.1189843290135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746839588428299E-3"/>
                  <c:y val="1.2032369443836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5744053013198913E-4"/>
                  <c:y val="1.13775279780331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8020384520350285E-3"/>
                  <c:y val="1.56577435003331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766997814335286E-3"/>
                  <c:y val="8.2681726498201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'05-1.2'!$K$9:$O$9</c:f>
              <c:strCache>
                <c:ptCount val="5"/>
                <c:pt idx="0">
                  <c:v>平29</c:v>
                </c:pt>
                <c:pt idx="1">
                  <c:v>30</c:v>
                </c:pt>
                <c:pt idx="2">
                  <c:v>令１</c:v>
                </c:pt>
                <c:pt idx="3">
                  <c:v>２</c:v>
                </c:pt>
                <c:pt idx="4">
                  <c:v>３</c:v>
                </c:pt>
              </c:strCache>
            </c:strRef>
          </c:cat>
          <c:val>
            <c:numRef>
              <c:f>'05-1.2'!$K$10:$O$10</c:f>
              <c:numCache>
                <c:formatCode>#,##0_);[Red]\(#,##0\)</c:formatCode>
                <c:ptCount val="5"/>
                <c:pt idx="0">
                  <c:v>1480</c:v>
                </c:pt>
                <c:pt idx="1">
                  <c:v>1456</c:v>
                </c:pt>
                <c:pt idx="2">
                  <c:v>1420</c:v>
                </c:pt>
                <c:pt idx="3">
                  <c:v>1380</c:v>
                </c:pt>
                <c:pt idx="4">
                  <c:v>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09-4C8C-A42A-5ACFCC436F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370524368"/>
        <c:axId val="370524752"/>
      </c:barChart>
      <c:catAx>
        <c:axId val="37052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0524752"/>
        <c:crossesAt val="1000"/>
        <c:auto val="1"/>
        <c:lblAlgn val="ctr"/>
        <c:lblOffset val="100"/>
        <c:tickLblSkip val="1"/>
        <c:tickMarkSkip val="1"/>
        <c:noMultiLvlLbl val="0"/>
      </c:catAx>
      <c:valAx>
        <c:axId val="370524752"/>
        <c:scaling>
          <c:orientation val="minMax"/>
          <c:max val="2000"/>
          <c:min val="1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70524368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247650</xdr:rowOff>
    </xdr:from>
    <xdr:to>
      <xdr:col>0</xdr:col>
      <xdr:colOff>419100</xdr:colOff>
      <xdr:row>5</xdr:row>
      <xdr:rowOff>142875</xdr:rowOff>
    </xdr:to>
    <xdr:sp macro="" textlink="">
      <xdr:nvSpPr>
        <xdr:cNvPr id="20" name="Text Box 1043"/>
        <xdr:cNvSpPr txBox="1">
          <a:spLocks noChangeArrowheads="1"/>
        </xdr:cNvSpPr>
      </xdr:nvSpPr>
      <xdr:spPr bwMode="auto">
        <a:xfrm>
          <a:off x="9525" y="857250"/>
          <a:ext cx="2095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0</xdr:col>
      <xdr:colOff>438150</xdr:colOff>
      <xdr:row>4</xdr:row>
      <xdr:rowOff>9525</xdr:rowOff>
    </xdr:from>
    <xdr:to>
      <xdr:col>1</xdr:col>
      <xdr:colOff>209550</xdr:colOff>
      <xdr:row>4</xdr:row>
      <xdr:rowOff>228600</xdr:rowOff>
    </xdr:to>
    <xdr:sp macro="" textlink="">
      <xdr:nvSpPr>
        <xdr:cNvPr id="21" name="Text Box 1045"/>
        <xdr:cNvSpPr txBox="1">
          <a:spLocks noChangeArrowheads="1"/>
        </xdr:cNvSpPr>
      </xdr:nvSpPr>
      <xdr:spPr bwMode="auto">
        <a:xfrm>
          <a:off x="438150" y="676275"/>
          <a:ext cx="4095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332628</xdr:colOff>
      <xdr:row>2</xdr:row>
      <xdr:rowOff>4511</xdr:rowOff>
    </xdr:from>
    <xdr:to>
      <xdr:col>1</xdr:col>
      <xdr:colOff>77390</xdr:colOff>
      <xdr:row>2</xdr:row>
      <xdr:rowOff>166436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332628" y="504574"/>
          <a:ext cx="399606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2</xdr:row>
      <xdr:rowOff>166686</xdr:rowOff>
    </xdr:from>
    <xdr:to>
      <xdr:col>0</xdr:col>
      <xdr:colOff>352425</xdr:colOff>
      <xdr:row>3</xdr:row>
      <xdr:rowOff>23811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8575" y="528636"/>
          <a:ext cx="323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720643</xdr:colOff>
      <xdr:row>2</xdr:row>
      <xdr:rowOff>1503</xdr:rowOff>
    </xdr:from>
    <xdr:to>
      <xdr:col>1</xdr:col>
      <xdr:colOff>0</xdr:colOff>
      <xdr:row>3</xdr:row>
      <xdr:rowOff>10026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720643" y="532898"/>
          <a:ext cx="487528" cy="25416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9525</xdr:colOff>
      <xdr:row>2</xdr:row>
      <xdr:rowOff>100011</xdr:rowOff>
    </xdr:from>
    <xdr:to>
      <xdr:col>0</xdr:col>
      <xdr:colOff>333375</xdr:colOff>
      <xdr:row>3</xdr:row>
      <xdr:rowOff>23811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9525" y="3214686"/>
          <a:ext cx="323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12</xdr:row>
      <xdr:rowOff>7407</xdr:rowOff>
    </xdr:from>
    <xdr:to>
      <xdr:col>2</xdr:col>
      <xdr:colOff>371475</xdr:colOff>
      <xdr:row>13</xdr:row>
      <xdr:rowOff>74082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298825" y="1917699"/>
          <a:ext cx="342900" cy="23600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2</xdr:col>
      <xdr:colOff>402773</xdr:colOff>
      <xdr:row>11</xdr:row>
      <xdr:rowOff>19050</xdr:rowOff>
    </xdr:from>
    <xdr:to>
      <xdr:col>3</xdr:col>
      <xdr:colOff>0</xdr:colOff>
      <xdr:row>12</xdr:row>
      <xdr:rowOff>66675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3668487" y="1753961"/>
          <a:ext cx="427265" cy="21771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885824</xdr:colOff>
      <xdr:row>2</xdr:row>
      <xdr:rowOff>0</xdr:rowOff>
    </xdr:from>
    <xdr:to>
      <xdr:col>2</xdr:col>
      <xdr:colOff>247649</xdr:colOff>
      <xdr:row>2</xdr:row>
      <xdr:rowOff>257175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142999" y="361950"/>
          <a:ext cx="4953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19050</xdr:colOff>
      <xdr:row>2</xdr:row>
      <xdr:rowOff>114299</xdr:rowOff>
    </xdr:from>
    <xdr:to>
      <xdr:col>1</xdr:col>
      <xdr:colOff>361950</xdr:colOff>
      <xdr:row>3</xdr:row>
      <xdr:rowOff>57149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276225" y="476249"/>
          <a:ext cx="3429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28575</xdr:rowOff>
    </xdr:from>
    <xdr:to>
      <xdr:col>1</xdr:col>
      <xdr:colOff>242887</xdr:colOff>
      <xdr:row>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304800" y="390525"/>
          <a:ext cx="45243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区分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28576</xdr:colOff>
      <xdr:row>3</xdr:row>
      <xdr:rowOff>142881</xdr:rowOff>
    </xdr:from>
    <xdr:to>
      <xdr:col>0</xdr:col>
      <xdr:colOff>481013</xdr:colOff>
      <xdr:row>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28576" y="666756"/>
          <a:ext cx="452437" cy="257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4760</xdr:rowOff>
    </xdr:from>
    <xdr:to>
      <xdr:col>0</xdr:col>
      <xdr:colOff>304800</xdr:colOff>
      <xdr:row>3</xdr:row>
      <xdr:rowOff>157160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19050" y="376235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290510</xdr:colOff>
      <xdr:row>2</xdr:row>
      <xdr:rowOff>14287</xdr:rowOff>
    </xdr:from>
    <xdr:to>
      <xdr:col>1</xdr:col>
      <xdr:colOff>157160</xdr:colOff>
      <xdr:row>3</xdr:row>
      <xdr:rowOff>61912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290510" y="223837"/>
          <a:ext cx="390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9525</xdr:rowOff>
    </xdr:from>
    <xdr:to>
      <xdr:col>1</xdr:col>
      <xdr:colOff>257175</xdr:colOff>
      <xdr:row>3</xdr:row>
      <xdr:rowOff>28575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438150" y="371475"/>
          <a:ext cx="457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23811</xdr:rowOff>
    </xdr:from>
    <xdr:to>
      <xdr:col>0</xdr:col>
      <xdr:colOff>428625</xdr:colOff>
      <xdr:row>4</xdr:row>
      <xdr:rowOff>42861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9525" y="547686"/>
          <a:ext cx="4191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8</xdr:col>
      <xdr:colOff>438150</xdr:colOff>
      <xdr:row>15</xdr:row>
      <xdr:rowOff>19050</xdr:rowOff>
    </xdr:from>
    <xdr:to>
      <xdr:col>9</xdr:col>
      <xdr:colOff>257175</xdr:colOff>
      <xdr:row>16</xdr:row>
      <xdr:rowOff>38100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3676650" y="2524125"/>
          <a:ext cx="457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9525</xdr:colOff>
      <xdr:row>16</xdr:row>
      <xdr:rowOff>80961</xdr:rowOff>
    </xdr:from>
    <xdr:to>
      <xdr:col>8</xdr:col>
      <xdr:colOff>428625</xdr:colOff>
      <xdr:row>17</xdr:row>
      <xdr:rowOff>100011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3248025" y="2776536"/>
          <a:ext cx="4191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95250</xdr:colOff>
      <xdr:row>1</xdr:row>
      <xdr:rowOff>533400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276225" y="390525"/>
          <a:ext cx="2571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</xdr:row>
      <xdr:rowOff>819150</xdr:rowOff>
    </xdr:from>
    <xdr:to>
      <xdr:col>1</xdr:col>
      <xdr:colOff>28575</xdr:colOff>
      <xdr:row>2</xdr:row>
      <xdr:rowOff>0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" y="51435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219073</xdr:rowOff>
    </xdr:from>
    <xdr:to>
      <xdr:col>0</xdr:col>
      <xdr:colOff>419100</xdr:colOff>
      <xdr:row>3</xdr:row>
      <xdr:rowOff>114298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9525" y="581023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0</xdr:col>
      <xdr:colOff>314325</xdr:colOff>
      <xdr:row>2</xdr:row>
      <xdr:rowOff>9525</xdr:rowOff>
    </xdr:from>
    <xdr:to>
      <xdr:col>1</xdr:col>
      <xdr:colOff>85725</xdr:colOff>
      <xdr:row>2</xdr:row>
      <xdr:rowOff>228600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19075" y="352425"/>
          <a:ext cx="857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104775</xdr:colOff>
      <xdr:row>9</xdr:row>
      <xdr:rowOff>152399</xdr:rowOff>
    </xdr:from>
    <xdr:to>
      <xdr:col>8</xdr:col>
      <xdr:colOff>76200</xdr:colOff>
      <xdr:row>10</xdr:row>
      <xdr:rowOff>200024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343275" y="2247899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6</xdr:col>
      <xdr:colOff>442913</xdr:colOff>
      <xdr:row>11</xdr:row>
      <xdr:rowOff>152400</xdr:rowOff>
    </xdr:from>
    <xdr:to>
      <xdr:col>8</xdr:col>
      <xdr:colOff>42863</xdr:colOff>
      <xdr:row>12</xdr:row>
      <xdr:rowOff>95250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3233738" y="26479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159727</xdr:colOff>
      <xdr:row>2</xdr:row>
      <xdr:rowOff>47625</xdr:rowOff>
    </xdr:from>
    <xdr:to>
      <xdr:col>7</xdr:col>
      <xdr:colOff>7327</xdr:colOff>
      <xdr:row>15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186104</xdr:colOff>
      <xdr:row>3</xdr:row>
      <xdr:rowOff>156063</xdr:rowOff>
    </xdr:from>
    <xdr:to>
      <xdr:col>1</xdr:col>
      <xdr:colOff>8060</xdr:colOff>
      <xdr:row>5</xdr:row>
      <xdr:rowOff>13921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86104" y="617659"/>
          <a:ext cx="371475" cy="1802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（人）</a:t>
          </a:r>
        </a:p>
      </xdr:txBody>
    </xdr:sp>
    <xdr:clientData/>
  </xdr:twoCellAnchor>
  <xdr:twoCellAnchor>
    <xdr:from>
      <xdr:col>0</xdr:col>
      <xdr:colOff>188302</xdr:colOff>
      <xdr:row>17</xdr:row>
      <xdr:rowOff>28575</xdr:rowOff>
    </xdr:from>
    <xdr:to>
      <xdr:col>7</xdr:col>
      <xdr:colOff>16852</xdr:colOff>
      <xdr:row>30</xdr:row>
      <xdr:rowOff>104775</xdr:rowOff>
    </xdr:to>
    <xdr:graphicFrame macro="">
      <xdr:nvGraphicFramePr>
        <xdr:cNvPr id="22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18</xdr:row>
      <xdr:rowOff>133350</xdr:rowOff>
    </xdr:from>
    <xdr:to>
      <xdr:col>1</xdr:col>
      <xdr:colOff>123825</xdr:colOff>
      <xdr:row>19</xdr:row>
      <xdr:rowOff>152400</xdr:rowOff>
    </xdr:to>
    <xdr:sp macro="" textlink="">
      <xdr:nvSpPr>
        <xdr:cNvPr id="23" name="Text Box 31"/>
        <xdr:cNvSpPr txBox="1">
          <a:spLocks noChangeArrowheads="1"/>
        </xdr:cNvSpPr>
      </xdr:nvSpPr>
      <xdr:spPr bwMode="auto">
        <a:xfrm>
          <a:off x="219075" y="3048000"/>
          <a:ext cx="1238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（人）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28575</xdr:rowOff>
    </xdr:from>
    <xdr:to>
      <xdr:col>1</xdr:col>
      <xdr:colOff>38100</xdr:colOff>
      <xdr:row>2</xdr:row>
      <xdr:rowOff>228600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66675" y="3714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4</xdr:row>
      <xdr:rowOff>466725</xdr:rowOff>
    </xdr:from>
    <xdr:to>
      <xdr:col>0</xdr:col>
      <xdr:colOff>219075</xdr:colOff>
      <xdr:row>5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9525" y="857250"/>
          <a:ext cx="20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282575</xdr:colOff>
      <xdr:row>11</xdr:row>
      <xdr:rowOff>9525</xdr:rowOff>
    </xdr:from>
    <xdr:to>
      <xdr:col>3</xdr:col>
      <xdr:colOff>82550</xdr:colOff>
      <xdr:row>12</xdr:row>
      <xdr:rowOff>76200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3552825" y="1844675"/>
          <a:ext cx="3270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2</xdr:col>
      <xdr:colOff>19050</xdr:colOff>
      <xdr:row>12</xdr:row>
      <xdr:rowOff>15875</xdr:rowOff>
    </xdr:from>
    <xdr:to>
      <xdr:col>2</xdr:col>
      <xdr:colOff>342900</xdr:colOff>
      <xdr:row>12</xdr:row>
      <xdr:rowOff>158750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3289300" y="2022475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219075" y="3524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19050</xdr:rowOff>
    </xdr:from>
    <xdr:to>
      <xdr:col>1</xdr:col>
      <xdr:colOff>85725</xdr:colOff>
      <xdr:row>4</xdr:row>
      <xdr:rowOff>0</xdr:rowOff>
    </xdr:to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38100" y="53340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6</xdr:col>
      <xdr:colOff>195261</xdr:colOff>
      <xdr:row>19</xdr:row>
      <xdr:rowOff>147635</xdr:rowOff>
    </xdr:from>
    <xdr:to>
      <xdr:col>7</xdr:col>
      <xdr:colOff>61911</xdr:colOff>
      <xdr:row>20</xdr:row>
      <xdr:rowOff>166685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1509711" y="3405185"/>
          <a:ext cx="857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5</xdr:col>
      <xdr:colOff>538162</xdr:colOff>
      <xdr:row>20</xdr:row>
      <xdr:rowOff>180973</xdr:rowOff>
    </xdr:from>
    <xdr:to>
      <xdr:col>6</xdr:col>
      <xdr:colOff>300037</xdr:colOff>
      <xdr:row>21</xdr:row>
      <xdr:rowOff>0</xdr:rowOff>
    </xdr:to>
    <xdr:sp macro="" textlink="">
      <xdr:nvSpPr>
        <xdr:cNvPr id="5" name="Text Box 28"/>
        <xdr:cNvSpPr txBox="1">
          <a:spLocks noChangeArrowheads="1"/>
        </xdr:cNvSpPr>
      </xdr:nvSpPr>
      <xdr:spPr bwMode="auto">
        <a:xfrm>
          <a:off x="1319212" y="3600448"/>
          <a:ext cx="219075" cy="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226219</xdr:colOff>
      <xdr:row>13</xdr:row>
      <xdr:rowOff>1191</xdr:rowOff>
    </xdr:from>
    <xdr:to>
      <xdr:col>3</xdr:col>
      <xdr:colOff>140494</xdr:colOff>
      <xdr:row>14</xdr:row>
      <xdr:rowOff>67866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3494485" y="1787129"/>
          <a:ext cx="378618" cy="2274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2</xdr:col>
      <xdr:colOff>9525</xdr:colOff>
      <xdr:row>14</xdr:row>
      <xdr:rowOff>4763</xdr:rowOff>
    </xdr:from>
    <xdr:to>
      <xdr:col>2</xdr:col>
      <xdr:colOff>323850</xdr:colOff>
      <xdr:row>14</xdr:row>
      <xdr:rowOff>148828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3277791" y="1951435"/>
          <a:ext cx="314325" cy="1440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5"/>
  <sheetViews>
    <sheetView showGridLines="0" tabSelected="1" zoomScale="174" zoomScaleNormal="174" workbookViewId="0">
      <selection activeCell="M12" sqref="M12"/>
    </sheetView>
  </sheetViews>
  <sheetFormatPr defaultColWidth="2.88671875" defaultRowHeight="12.75" customHeight="1" x14ac:dyDescent="0.2"/>
  <cols>
    <col min="1" max="1" width="8.33203125" style="1" customWidth="1"/>
    <col min="2" max="7" width="5.77734375" style="1" customWidth="1"/>
    <col min="8" max="8" width="6.33203125" style="1" customWidth="1"/>
    <col min="9" max="14" width="6.109375" style="1" customWidth="1"/>
    <col min="15" max="16384" width="2.88671875" style="1"/>
  </cols>
  <sheetData>
    <row r="1" spans="1:14" s="51" customFormat="1" ht="17.100000000000001" customHeight="1" x14ac:dyDescent="0.2">
      <c r="A1" s="223" t="s">
        <v>20</v>
      </c>
      <c r="B1" s="224"/>
      <c r="C1" s="198"/>
      <c r="D1" s="198"/>
      <c r="E1" s="198"/>
      <c r="F1" s="198"/>
      <c r="G1" s="198"/>
    </row>
    <row r="2" spans="1:14" s="51" customFormat="1" ht="8.1" customHeight="1" x14ac:dyDescent="0.2">
      <c r="A2" s="196"/>
      <c r="B2" s="199"/>
      <c r="C2" s="198"/>
      <c r="D2" s="198"/>
      <c r="E2" s="198"/>
      <c r="F2" s="198"/>
      <c r="G2" s="198"/>
    </row>
    <row r="3" spans="1:14" s="49" customFormat="1" ht="17.100000000000001" customHeight="1" x14ac:dyDescent="0.2">
      <c r="A3" s="10" t="s">
        <v>19</v>
      </c>
      <c r="B3" s="50"/>
      <c r="C3" s="50"/>
      <c r="D3" s="50"/>
      <c r="E3" s="50"/>
      <c r="F3" s="50"/>
      <c r="G3" s="50"/>
      <c r="H3" s="50"/>
      <c r="I3" s="50"/>
      <c r="J3" s="50"/>
    </row>
    <row r="4" spans="1:14" ht="12" customHeight="1" x14ac:dyDescent="0.2">
      <c r="A4" s="197"/>
      <c r="B4" s="31"/>
      <c r="C4" s="31"/>
      <c r="D4" s="31"/>
      <c r="E4" s="31"/>
      <c r="F4" s="31"/>
      <c r="G4" s="48" t="s">
        <v>346</v>
      </c>
      <c r="H4" s="31"/>
      <c r="I4" s="31"/>
      <c r="J4" s="31"/>
    </row>
    <row r="5" spans="1:14" ht="30" customHeight="1" x14ac:dyDescent="0.2">
      <c r="A5" s="47"/>
      <c r="B5" s="45" t="s">
        <v>18</v>
      </c>
      <c r="C5" s="45" t="s">
        <v>17</v>
      </c>
      <c r="D5" s="46" t="s">
        <v>16</v>
      </c>
      <c r="E5" s="45" t="s">
        <v>15</v>
      </c>
      <c r="F5" s="45" t="s">
        <v>14</v>
      </c>
      <c r="G5" s="45" t="s">
        <v>13</v>
      </c>
      <c r="H5" s="31"/>
      <c r="I5" s="31"/>
      <c r="J5" s="31"/>
    </row>
    <row r="6" spans="1:14" ht="12.75" customHeight="1" x14ac:dyDescent="0.2">
      <c r="A6" s="44" t="s">
        <v>188</v>
      </c>
      <c r="B6" s="43">
        <f t="shared" ref="B6" si="0">SUM(B7:B13)</f>
        <v>183089</v>
      </c>
      <c r="C6" s="202">
        <f>SUM(C7:C13)</f>
        <v>41883</v>
      </c>
      <c r="D6" s="43">
        <f>SUM(D7:D13)</f>
        <v>6816</v>
      </c>
      <c r="E6" s="43">
        <f>SUM(E7:E13)</f>
        <v>75978</v>
      </c>
      <c r="F6" s="43">
        <f>SUM(F7:F13)</f>
        <v>7</v>
      </c>
      <c r="G6" s="42"/>
      <c r="H6" s="31"/>
      <c r="I6" s="31"/>
      <c r="J6" s="31"/>
    </row>
    <row r="7" spans="1:14" ht="12.75" customHeight="1" x14ac:dyDescent="0.2">
      <c r="A7" s="41" t="s">
        <v>11</v>
      </c>
      <c r="B7" s="39">
        <v>20920</v>
      </c>
      <c r="C7" s="203">
        <v>5577</v>
      </c>
      <c r="D7" s="37">
        <v>904</v>
      </c>
      <c r="E7" s="38">
        <v>10364</v>
      </c>
      <c r="F7" s="37">
        <v>1</v>
      </c>
      <c r="G7" s="36" t="s">
        <v>1</v>
      </c>
      <c r="H7" s="31"/>
      <c r="I7" s="31"/>
      <c r="J7" s="31"/>
    </row>
    <row r="8" spans="1:14" ht="12.75" customHeight="1" x14ac:dyDescent="0.2">
      <c r="A8" s="41" t="s">
        <v>10</v>
      </c>
      <c r="B8" s="39">
        <v>38540</v>
      </c>
      <c r="C8" s="203">
        <v>7517</v>
      </c>
      <c r="D8" s="37">
        <v>1111</v>
      </c>
      <c r="E8" s="38">
        <v>18693</v>
      </c>
      <c r="F8" s="37">
        <v>1</v>
      </c>
      <c r="G8" s="36" t="s">
        <v>1</v>
      </c>
      <c r="H8" s="31"/>
      <c r="I8" s="31"/>
      <c r="J8" s="31"/>
    </row>
    <row r="9" spans="1:14" ht="12.75" customHeight="1" x14ac:dyDescent="0.2">
      <c r="A9" s="41" t="s">
        <v>9</v>
      </c>
      <c r="B9" s="39">
        <v>24119</v>
      </c>
      <c r="C9" s="39">
        <v>7794</v>
      </c>
      <c r="D9" s="37">
        <v>1134</v>
      </c>
      <c r="E9" s="38">
        <v>8404</v>
      </c>
      <c r="F9" s="37">
        <v>1</v>
      </c>
      <c r="G9" s="36" t="s">
        <v>8</v>
      </c>
      <c r="H9" s="31"/>
      <c r="I9" s="31"/>
      <c r="J9" s="31"/>
    </row>
    <row r="10" spans="1:14" ht="12.75" customHeight="1" x14ac:dyDescent="0.2">
      <c r="A10" s="41" t="s">
        <v>7</v>
      </c>
      <c r="B10" s="39">
        <v>19848</v>
      </c>
      <c r="C10" s="39">
        <v>6853</v>
      </c>
      <c r="D10" s="37">
        <v>921</v>
      </c>
      <c r="E10" s="38">
        <v>7790</v>
      </c>
      <c r="F10" s="37">
        <v>1</v>
      </c>
      <c r="G10" s="36" t="s">
        <v>227</v>
      </c>
      <c r="H10" s="31"/>
      <c r="I10" s="31"/>
      <c r="J10" s="31"/>
    </row>
    <row r="11" spans="1:14" ht="12.75" customHeight="1" x14ac:dyDescent="0.2">
      <c r="A11" s="41" t="s">
        <v>6</v>
      </c>
      <c r="B11" s="39">
        <v>29475</v>
      </c>
      <c r="C11" s="39">
        <v>4729</v>
      </c>
      <c r="D11" s="37">
        <v>888</v>
      </c>
      <c r="E11" s="38">
        <v>8655</v>
      </c>
      <c r="F11" s="37">
        <v>1</v>
      </c>
      <c r="G11" s="36" t="s">
        <v>5</v>
      </c>
      <c r="H11" s="31"/>
      <c r="I11" s="31"/>
      <c r="J11" s="31"/>
    </row>
    <row r="12" spans="1:14" ht="12.75" customHeight="1" x14ac:dyDescent="0.2">
      <c r="A12" s="40" t="s">
        <v>4</v>
      </c>
      <c r="B12" s="195">
        <v>20657</v>
      </c>
      <c r="C12" s="195">
        <v>4396</v>
      </c>
      <c r="D12" s="37">
        <v>933</v>
      </c>
      <c r="E12" s="38">
        <v>8423</v>
      </c>
      <c r="F12" s="37">
        <v>1</v>
      </c>
      <c r="G12" s="36" t="s">
        <v>3</v>
      </c>
      <c r="H12" s="31"/>
      <c r="I12" s="31"/>
      <c r="J12" s="31"/>
    </row>
    <row r="13" spans="1:14" ht="12.75" customHeight="1" x14ac:dyDescent="0.2">
      <c r="A13" s="35" t="s">
        <v>2</v>
      </c>
      <c r="B13" s="194">
        <v>29530</v>
      </c>
      <c r="C13" s="194">
        <v>5017</v>
      </c>
      <c r="D13" s="33">
        <v>925</v>
      </c>
      <c r="E13" s="34">
        <v>13649</v>
      </c>
      <c r="F13" s="33">
        <v>1</v>
      </c>
      <c r="G13" s="32" t="s">
        <v>1</v>
      </c>
      <c r="H13" s="31"/>
      <c r="I13" s="31"/>
      <c r="J13" s="31"/>
    </row>
    <row r="14" spans="1:14" ht="12" customHeight="1" x14ac:dyDescent="0.15">
      <c r="A14" s="30"/>
      <c r="B14" s="200"/>
      <c r="C14" s="200"/>
      <c r="D14" s="200"/>
      <c r="E14" s="200"/>
      <c r="F14" s="200"/>
      <c r="G14" s="29" t="s">
        <v>267</v>
      </c>
    </row>
    <row r="15" spans="1:14" ht="21.9" customHeight="1" x14ac:dyDescent="0.2">
      <c r="A15" s="28"/>
      <c r="B15" s="26"/>
      <c r="C15" s="26"/>
      <c r="D15" s="27"/>
      <c r="E15" s="26"/>
      <c r="F15" s="26"/>
      <c r="G15" s="26"/>
      <c r="H15" s="25"/>
      <c r="I15" s="24"/>
      <c r="J15" s="23"/>
      <c r="K15" s="23"/>
      <c r="L15" s="23"/>
      <c r="M15" s="23"/>
      <c r="N15" s="23"/>
    </row>
    <row r="16" spans="1:14" ht="12.75" customHeight="1" x14ac:dyDescent="0.2">
      <c r="A16" s="15"/>
      <c r="B16" s="14"/>
      <c r="C16" s="14"/>
      <c r="D16" s="17"/>
      <c r="E16" s="16"/>
      <c r="F16" s="17"/>
      <c r="G16" s="16"/>
      <c r="H16" s="22"/>
      <c r="I16" s="14"/>
      <c r="J16" s="20"/>
      <c r="K16" s="17"/>
      <c r="L16" s="20"/>
      <c r="M16" s="17"/>
      <c r="N16" s="20"/>
    </row>
    <row r="17" spans="1:14" ht="12.75" customHeight="1" x14ac:dyDescent="0.2">
      <c r="A17" s="15"/>
      <c r="B17" s="14"/>
      <c r="C17" s="14"/>
      <c r="D17" s="17"/>
      <c r="E17" s="16"/>
      <c r="F17" s="17"/>
      <c r="G17" s="16"/>
      <c r="H17" s="5"/>
      <c r="I17" s="21"/>
      <c r="J17" s="20"/>
      <c r="K17" s="21"/>
      <c r="L17" s="20"/>
      <c r="M17" s="21"/>
      <c r="N17" s="20"/>
    </row>
    <row r="18" spans="1:14" ht="12.75" customHeight="1" x14ac:dyDescent="0.2">
      <c r="A18" s="15"/>
      <c r="B18" s="14"/>
      <c r="C18" s="14"/>
      <c r="D18" s="17"/>
      <c r="E18" s="16"/>
      <c r="F18" s="17"/>
      <c r="G18" s="16"/>
      <c r="H18" s="5"/>
      <c r="I18" s="21"/>
      <c r="J18" s="20"/>
      <c r="K18" s="21"/>
      <c r="L18" s="20"/>
      <c r="M18" s="21"/>
      <c r="N18" s="20"/>
    </row>
    <row r="19" spans="1:14" ht="12.75" customHeight="1" x14ac:dyDescent="0.2">
      <c r="A19" s="15"/>
      <c r="B19" s="14"/>
      <c r="C19" s="14"/>
      <c r="D19" s="17"/>
      <c r="E19" s="16"/>
      <c r="F19" s="17"/>
      <c r="G19" s="16"/>
      <c r="H19" s="5"/>
      <c r="I19" s="21"/>
      <c r="J19" s="20"/>
      <c r="K19" s="21"/>
      <c r="L19" s="20"/>
      <c r="M19" s="21"/>
      <c r="N19" s="20"/>
    </row>
    <row r="20" spans="1:14" ht="12.75" customHeight="1" x14ac:dyDescent="0.2">
      <c r="A20" s="15"/>
      <c r="B20" s="14"/>
      <c r="C20" s="14"/>
      <c r="D20" s="17"/>
      <c r="E20" s="16"/>
      <c r="F20" s="17"/>
      <c r="G20" s="16"/>
      <c r="H20" s="5"/>
      <c r="I20" s="21"/>
      <c r="J20" s="20"/>
      <c r="K20" s="21"/>
      <c r="L20" s="20"/>
      <c r="M20" s="21"/>
      <c r="N20" s="20"/>
    </row>
    <row r="21" spans="1:14" ht="12.75" customHeight="1" x14ac:dyDescent="0.2">
      <c r="A21" s="19"/>
      <c r="B21" s="14"/>
      <c r="C21" s="14"/>
      <c r="D21" s="17"/>
      <c r="E21" s="16"/>
      <c r="F21" s="17"/>
      <c r="G21" s="16"/>
      <c r="H21" s="2"/>
      <c r="I21" s="2"/>
      <c r="J21" s="2"/>
      <c r="K21" s="2"/>
      <c r="L21" s="2"/>
      <c r="M21" s="2"/>
      <c r="N21" s="2"/>
    </row>
    <row r="22" spans="1:14" ht="12.75" customHeight="1" x14ac:dyDescent="0.2">
      <c r="A22" s="19"/>
      <c r="B22" s="14"/>
      <c r="C22" s="14"/>
      <c r="D22" s="17"/>
      <c r="E22" s="16"/>
      <c r="F22" s="17"/>
      <c r="G22" s="16"/>
      <c r="H22" s="2"/>
      <c r="I22" s="2"/>
      <c r="J22" s="2"/>
      <c r="K22" s="2"/>
      <c r="L22" s="2"/>
      <c r="M22" s="2"/>
      <c r="N22" s="2"/>
    </row>
    <row r="23" spans="1:14" ht="12.75" customHeight="1" x14ac:dyDescent="0.2">
      <c r="A23" s="18"/>
      <c r="B23" s="14"/>
      <c r="C23" s="14"/>
      <c r="D23" s="17"/>
      <c r="E23" s="16"/>
      <c r="F23" s="17"/>
      <c r="G23" s="16"/>
      <c r="H23" s="2"/>
      <c r="I23" s="2"/>
      <c r="J23" s="2"/>
      <c r="K23" s="2"/>
      <c r="L23" s="2"/>
      <c r="M23" s="2"/>
      <c r="N23" s="2"/>
    </row>
    <row r="24" spans="1:14" ht="12.75" customHeight="1" x14ac:dyDescent="0.2">
      <c r="A24" s="15"/>
      <c r="B24" s="14"/>
      <c r="C24" s="14"/>
      <c r="D24" s="14"/>
      <c r="E24" s="13"/>
      <c r="F24" s="14"/>
      <c r="G24" s="13"/>
      <c r="H24" s="12"/>
      <c r="I24" s="2"/>
      <c r="J24" s="2"/>
      <c r="K24" s="2"/>
      <c r="L24" s="2"/>
      <c r="M24" s="2"/>
      <c r="N24" s="2"/>
    </row>
    <row r="25" spans="1:14" ht="12.75" customHeight="1" x14ac:dyDescent="0.15">
      <c r="A25" s="8"/>
      <c r="H25" s="2"/>
      <c r="I25" s="2"/>
      <c r="J25" s="2"/>
      <c r="K25" s="2"/>
      <c r="L25" s="2"/>
      <c r="M25" s="2"/>
      <c r="N25" s="9"/>
    </row>
    <row r="26" spans="1:14" ht="17.100000000000001" customHeight="1" x14ac:dyDescent="0.15">
      <c r="A26" s="8"/>
      <c r="G26" s="11"/>
      <c r="H26" s="10"/>
      <c r="I26" s="2"/>
      <c r="J26" s="2"/>
      <c r="K26" s="2"/>
      <c r="L26" s="2"/>
      <c r="M26" s="2"/>
      <c r="N26" s="9"/>
    </row>
    <row r="27" spans="1:14" ht="8.1" customHeight="1" x14ac:dyDescent="0.15">
      <c r="A27" s="8"/>
      <c r="H27" s="10"/>
      <c r="I27" s="2"/>
      <c r="J27" s="2"/>
      <c r="K27" s="2"/>
      <c r="L27" s="2"/>
      <c r="M27" s="2"/>
      <c r="N27" s="9"/>
    </row>
    <row r="28" spans="1:14" ht="12.75" customHeight="1" x14ac:dyDescent="0.2">
      <c r="A28" s="8"/>
      <c r="H28" s="7"/>
      <c r="I28" s="225"/>
      <c r="J28" s="225"/>
      <c r="K28" s="225"/>
      <c r="L28" s="225"/>
      <c r="M28" s="225"/>
      <c r="N28" s="225"/>
    </row>
    <row r="29" spans="1:14" ht="12.75" customHeight="1" x14ac:dyDescent="0.2">
      <c r="A29" s="6"/>
      <c r="H29" s="5"/>
      <c r="I29" s="227"/>
      <c r="J29" s="228"/>
      <c r="K29" s="225"/>
      <c r="L29" s="226"/>
      <c r="M29" s="225"/>
      <c r="N29" s="226"/>
    </row>
    <row r="30" spans="1:14" ht="12.75" customHeight="1" x14ac:dyDescent="0.2">
      <c r="H30" s="5"/>
      <c r="I30" s="227"/>
      <c r="J30" s="228"/>
      <c r="K30" s="225"/>
      <c r="L30" s="226"/>
      <c r="M30" s="225"/>
      <c r="N30" s="226"/>
    </row>
    <row r="31" spans="1:14" ht="12.75" customHeight="1" x14ac:dyDescent="0.2">
      <c r="H31" s="5"/>
      <c r="I31" s="227"/>
      <c r="J31" s="228"/>
      <c r="K31" s="225"/>
      <c r="L31" s="226"/>
      <c r="M31" s="225"/>
      <c r="N31" s="226"/>
    </row>
    <row r="32" spans="1:14" ht="12.75" customHeight="1" x14ac:dyDescent="0.2">
      <c r="H32" s="5"/>
      <c r="I32" s="227"/>
      <c r="J32" s="228"/>
      <c r="K32" s="225"/>
      <c r="L32" s="226"/>
      <c r="M32" s="225"/>
      <c r="N32" s="226"/>
    </row>
    <row r="33" spans="8:14" ht="8.1" customHeight="1" x14ac:dyDescent="0.2">
      <c r="H33" s="2"/>
      <c r="I33" s="2"/>
      <c r="J33" s="2"/>
      <c r="K33" s="2"/>
      <c r="L33" s="2"/>
      <c r="M33" s="2"/>
      <c r="N33" s="4"/>
    </row>
    <row r="34" spans="8:14" ht="12.75" customHeight="1" x14ac:dyDescent="0.2">
      <c r="H34" s="3"/>
      <c r="I34" s="2"/>
      <c r="J34" s="2"/>
      <c r="K34" s="2"/>
      <c r="L34" s="2"/>
      <c r="M34" s="2"/>
      <c r="N34" s="2"/>
    </row>
    <row r="35" spans="8:14" ht="12.75" customHeight="1" x14ac:dyDescent="0.2">
      <c r="H35" s="3"/>
      <c r="I35" s="2"/>
      <c r="J35" s="2"/>
      <c r="K35" s="2"/>
      <c r="L35" s="2"/>
      <c r="M35" s="2"/>
      <c r="N35" s="2"/>
    </row>
  </sheetData>
  <mergeCells count="16">
    <mergeCell ref="A1:B1"/>
    <mergeCell ref="M30:N30"/>
    <mergeCell ref="M31:N31"/>
    <mergeCell ref="M32:N32"/>
    <mergeCell ref="I28:J28"/>
    <mergeCell ref="K28:L28"/>
    <mergeCell ref="M28:N28"/>
    <mergeCell ref="I29:J29"/>
    <mergeCell ref="M29:N29"/>
    <mergeCell ref="K29:L29"/>
    <mergeCell ref="I30:J30"/>
    <mergeCell ref="I31:J31"/>
    <mergeCell ref="I32:J32"/>
    <mergeCell ref="K30:L30"/>
    <mergeCell ref="K31:L31"/>
    <mergeCell ref="K32:L32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4"/>
  <sheetViews>
    <sheetView showGridLines="0" zoomScale="115" zoomScaleNormal="115" workbookViewId="0">
      <selection activeCell="K4" sqref="K4"/>
    </sheetView>
  </sheetViews>
  <sheetFormatPr defaultColWidth="2.88671875" defaultRowHeight="12.75" customHeight="1" x14ac:dyDescent="0.2"/>
  <cols>
    <col min="1" max="1" width="8.6640625" style="1" customWidth="1"/>
    <col min="2" max="2" width="7" style="1" customWidth="1"/>
    <col min="3" max="3" width="4.44140625" style="1" customWidth="1"/>
    <col min="4" max="4" width="5.109375" style="1" customWidth="1"/>
    <col min="5" max="5" width="7.44140625" style="1" customWidth="1"/>
    <col min="6" max="7" width="6.88671875" style="1" customWidth="1"/>
    <col min="8" max="15" width="2.88671875" style="1"/>
    <col min="16" max="18" width="6.88671875" style="1" customWidth="1"/>
    <col min="19" max="16384" width="2.88671875" style="1"/>
  </cols>
  <sheetData>
    <row r="1" spans="1:18" s="58" customFormat="1" ht="27" customHeight="1" x14ac:dyDescent="0.2">
      <c r="A1" s="286" t="s">
        <v>240</v>
      </c>
      <c r="B1" s="286"/>
      <c r="C1" s="287"/>
      <c r="D1" s="287"/>
      <c r="E1" s="287"/>
      <c r="F1" s="287"/>
      <c r="G1" s="287"/>
    </row>
    <row r="2" spans="1:18" ht="12" customHeight="1" x14ac:dyDescent="0.2">
      <c r="G2" s="62" t="s">
        <v>353</v>
      </c>
    </row>
    <row r="3" spans="1:18" ht="24.9" customHeight="1" x14ac:dyDescent="0.2">
      <c r="A3" s="78"/>
      <c r="B3" s="79" t="s">
        <v>75</v>
      </c>
      <c r="C3" s="79" t="s">
        <v>100</v>
      </c>
      <c r="D3" s="79" t="s">
        <v>307</v>
      </c>
      <c r="E3" s="60" t="s">
        <v>72</v>
      </c>
      <c r="F3" s="60" t="s">
        <v>308</v>
      </c>
      <c r="G3" s="60" t="s">
        <v>70</v>
      </c>
    </row>
    <row r="4" spans="1:18" ht="30" customHeight="1" x14ac:dyDescent="0.2">
      <c r="A4" s="60" t="s">
        <v>317</v>
      </c>
      <c r="B4" s="204" t="s">
        <v>322</v>
      </c>
      <c r="C4" s="79" t="s">
        <v>211</v>
      </c>
      <c r="D4" s="60" t="s">
        <v>315</v>
      </c>
      <c r="E4" s="80">
        <v>4686.49</v>
      </c>
      <c r="F4" s="80">
        <v>1270.77</v>
      </c>
      <c r="G4" s="80">
        <v>1993.5</v>
      </c>
    </row>
    <row r="5" spans="1:18" ht="30" customHeight="1" x14ac:dyDescent="0.2">
      <c r="A5" s="60" t="s">
        <v>318</v>
      </c>
      <c r="B5" s="204" t="s">
        <v>323</v>
      </c>
      <c r="C5" s="79" t="s">
        <v>309</v>
      </c>
      <c r="D5" s="60" t="s">
        <v>315</v>
      </c>
      <c r="E5" s="80">
        <v>3449</v>
      </c>
      <c r="F5" s="80">
        <v>571.77</v>
      </c>
      <c r="G5" s="80">
        <v>788.07</v>
      </c>
    </row>
    <row r="6" spans="1:18" ht="30" customHeight="1" x14ac:dyDescent="0.2">
      <c r="A6" s="60" t="s">
        <v>319</v>
      </c>
      <c r="B6" s="204" t="s">
        <v>324</v>
      </c>
      <c r="C6" s="79" t="s">
        <v>310</v>
      </c>
      <c r="D6" s="60" t="s">
        <v>315</v>
      </c>
      <c r="E6" s="80">
        <v>4409.7700000000004</v>
      </c>
      <c r="F6" s="80">
        <v>697.91</v>
      </c>
      <c r="G6" s="81">
        <v>933.54</v>
      </c>
    </row>
    <row r="7" spans="1:18" ht="30" customHeight="1" x14ac:dyDescent="0.2">
      <c r="A7" s="60" t="s">
        <v>316</v>
      </c>
      <c r="B7" s="204" t="s">
        <v>325</v>
      </c>
      <c r="C7" s="79" t="s">
        <v>311</v>
      </c>
      <c r="D7" s="60" t="s">
        <v>315</v>
      </c>
      <c r="E7" s="80">
        <v>1983.7</v>
      </c>
      <c r="F7" s="80">
        <v>511.65</v>
      </c>
      <c r="G7" s="80">
        <v>740.4</v>
      </c>
    </row>
    <row r="8" spans="1:18" ht="30" customHeight="1" x14ac:dyDescent="0.2">
      <c r="A8" s="60" t="s">
        <v>320</v>
      </c>
      <c r="B8" s="204" t="s">
        <v>328</v>
      </c>
      <c r="C8" s="79" t="s">
        <v>312</v>
      </c>
      <c r="D8" s="60" t="s">
        <v>315</v>
      </c>
      <c r="E8" s="80">
        <v>1590.95</v>
      </c>
      <c r="F8" s="80">
        <v>339.13</v>
      </c>
      <c r="G8" s="80">
        <v>535.91</v>
      </c>
    </row>
    <row r="9" spans="1:18" ht="30" customHeight="1" x14ac:dyDescent="0.2">
      <c r="A9" s="60" t="s">
        <v>321</v>
      </c>
      <c r="B9" s="204" t="s">
        <v>326</v>
      </c>
      <c r="C9" s="79" t="s">
        <v>313</v>
      </c>
      <c r="D9" s="60" t="s">
        <v>315</v>
      </c>
      <c r="E9" s="80">
        <v>1368.14</v>
      </c>
      <c r="F9" s="80">
        <v>302.5</v>
      </c>
      <c r="G9" s="80">
        <v>510</v>
      </c>
    </row>
    <row r="10" spans="1:18" ht="30" customHeight="1" x14ac:dyDescent="0.2">
      <c r="A10" s="79" t="s">
        <v>99</v>
      </c>
      <c r="B10" s="204" t="s">
        <v>327</v>
      </c>
      <c r="C10" s="79" t="s">
        <v>314</v>
      </c>
      <c r="D10" s="60" t="s">
        <v>315</v>
      </c>
      <c r="E10" s="80">
        <v>1152.67</v>
      </c>
      <c r="F10" s="80">
        <v>212.4</v>
      </c>
      <c r="G10" s="80">
        <v>392.4</v>
      </c>
      <c r="L10" s="2"/>
      <c r="M10" s="84"/>
      <c r="N10" s="84"/>
      <c r="O10" s="84"/>
      <c r="P10" s="85"/>
      <c r="Q10" s="85"/>
      <c r="R10" s="85"/>
    </row>
    <row r="11" spans="1:18" s="2" customFormat="1" ht="12.75" customHeight="1" x14ac:dyDescent="0.15">
      <c r="A11" s="75"/>
      <c r="B11" s="75"/>
      <c r="C11" s="75"/>
      <c r="D11" s="75"/>
      <c r="E11" s="75"/>
      <c r="F11" s="75"/>
      <c r="G11" s="29" t="s">
        <v>98</v>
      </c>
    </row>
    <row r="12" spans="1:18" s="2" customFormat="1" ht="18.75" customHeight="1" x14ac:dyDescent="0.2">
      <c r="A12" s="86"/>
      <c r="B12" s="86"/>
      <c r="C12" s="83"/>
      <c r="D12" s="83"/>
      <c r="E12" s="83"/>
      <c r="F12" s="83"/>
      <c r="G12" s="83"/>
    </row>
    <row r="13" spans="1:18" s="2" customFormat="1" ht="18.75" customHeight="1" x14ac:dyDescent="0.2">
      <c r="A13" s="86"/>
      <c r="B13" s="86"/>
      <c r="C13" s="83"/>
      <c r="D13" s="83"/>
      <c r="E13" s="83"/>
      <c r="F13" s="83"/>
      <c r="G13" s="83"/>
    </row>
    <row r="14" spans="1:18" s="2" customFormat="1" ht="18.75" customHeight="1" x14ac:dyDescent="0.2">
      <c r="A14" s="86"/>
      <c r="B14" s="86"/>
      <c r="C14" s="83"/>
      <c r="D14" s="83"/>
      <c r="E14" s="83"/>
      <c r="F14" s="83"/>
      <c r="G14" s="83"/>
    </row>
    <row r="15" spans="1:18" s="2" customFormat="1" ht="18.75" customHeight="1" x14ac:dyDescent="0.2">
      <c r="A15" s="86"/>
      <c r="B15" s="86"/>
      <c r="C15" s="83"/>
      <c r="D15" s="83"/>
      <c r="E15" s="83"/>
      <c r="F15" s="83"/>
      <c r="G15" s="83"/>
    </row>
    <row r="16" spans="1:18" s="2" customFormat="1" ht="18.75" customHeight="1" x14ac:dyDescent="0.2">
      <c r="A16" s="86"/>
      <c r="B16" s="86"/>
      <c r="C16" s="83"/>
      <c r="D16" s="83"/>
      <c r="E16" s="83"/>
      <c r="F16" s="83"/>
      <c r="G16" s="83"/>
    </row>
    <row r="17" spans="1:18" s="2" customFormat="1" ht="18.75" customHeight="1" x14ac:dyDescent="0.2">
      <c r="A17" s="86"/>
      <c r="B17" s="86"/>
      <c r="C17" s="83"/>
      <c r="D17" s="83"/>
      <c r="E17" s="83"/>
      <c r="F17" s="83"/>
      <c r="G17" s="83"/>
    </row>
    <row r="18" spans="1:18" s="2" customFormat="1" ht="18.75" customHeight="1" x14ac:dyDescent="0.2">
      <c r="A18" s="86"/>
      <c r="B18" s="86"/>
      <c r="C18" s="83"/>
      <c r="D18" s="83"/>
      <c r="E18" s="83"/>
      <c r="F18" s="83"/>
      <c r="G18" s="83"/>
    </row>
    <row r="19" spans="1:18" s="2" customFormat="1" ht="18.75" customHeight="1" x14ac:dyDescent="0.2">
      <c r="A19" s="87"/>
      <c r="B19" s="87"/>
      <c r="C19" s="83"/>
      <c r="D19" s="83"/>
      <c r="E19" s="83"/>
      <c r="F19" s="83"/>
      <c r="G19" s="83"/>
      <c r="M19" s="84"/>
      <c r="N19" s="83"/>
      <c r="O19" s="83"/>
      <c r="P19" s="83"/>
      <c r="Q19" s="83"/>
      <c r="R19" s="83"/>
    </row>
    <row r="20" spans="1:18" s="2" customFormat="1" ht="18.75" customHeight="1" x14ac:dyDescent="0.2">
      <c r="A20" s="88"/>
      <c r="B20" s="88"/>
      <c r="C20" s="89"/>
      <c r="D20" s="89"/>
      <c r="E20" s="89"/>
      <c r="F20" s="89"/>
      <c r="G20" s="89"/>
    </row>
    <row r="21" spans="1:18" s="2" customFormat="1" ht="11.25" customHeight="1" x14ac:dyDescent="0.15">
      <c r="A21" s="77"/>
      <c r="B21" s="77"/>
    </row>
    <row r="22" spans="1:18" s="90" customFormat="1" ht="9.75" customHeight="1" x14ac:dyDescent="0.15">
      <c r="A22" s="77"/>
      <c r="B22" s="77"/>
    </row>
    <row r="23" spans="1:18" s="90" customFormat="1" ht="9.75" customHeight="1" x14ac:dyDescent="0.15">
      <c r="A23" s="77"/>
      <c r="B23" s="77"/>
    </row>
    <row r="24" spans="1:18" s="90" customFormat="1" ht="12" customHeight="1" x14ac:dyDescent="0.15">
      <c r="G24" s="57"/>
    </row>
  </sheetData>
  <mergeCells count="1">
    <mergeCell ref="A1:G1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5"/>
  <sheetViews>
    <sheetView showGridLines="0" zoomScale="175" zoomScaleNormal="175" workbookViewId="0">
      <selection activeCell="J7" sqref="J7"/>
    </sheetView>
  </sheetViews>
  <sheetFormatPr defaultColWidth="2.88671875" defaultRowHeight="12.75" customHeight="1" x14ac:dyDescent="0.2"/>
  <cols>
    <col min="1" max="1" width="11.6640625" style="1" customWidth="1"/>
    <col min="2" max="6" width="6.21875" style="1" customWidth="1"/>
    <col min="7" max="14" width="2.88671875" style="1"/>
    <col min="15" max="17" width="6.88671875" style="1" customWidth="1"/>
    <col min="18" max="16384" width="2.88671875" style="1"/>
  </cols>
  <sheetData>
    <row r="1" spans="1:17" ht="30" customHeight="1" x14ac:dyDescent="0.2">
      <c r="A1" s="288" t="s">
        <v>238</v>
      </c>
      <c r="B1" s="288"/>
      <c r="C1" s="288"/>
      <c r="D1" s="288"/>
      <c r="E1" s="288"/>
      <c r="F1" s="288"/>
    </row>
    <row r="2" spans="1:17" ht="12" customHeight="1" x14ac:dyDescent="0.2">
      <c r="A2" s="92"/>
      <c r="B2" s="92"/>
      <c r="C2" s="92"/>
      <c r="D2" s="92"/>
      <c r="E2" s="92"/>
      <c r="F2" s="167" t="s">
        <v>258</v>
      </c>
    </row>
    <row r="3" spans="1:17" ht="20.100000000000001" customHeight="1" x14ac:dyDescent="0.2">
      <c r="A3" s="168"/>
      <c r="B3" s="218" t="s">
        <v>348</v>
      </c>
      <c r="C3" s="218">
        <v>30</v>
      </c>
      <c r="D3" s="218" t="s">
        <v>296</v>
      </c>
      <c r="E3" s="218">
        <v>2</v>
      </c>
      <c r="F3" s="218">
        <v>3</v>
      </c>
    </row>
    <row r="4" spans="1:17" ht="23.25" customHeight="1" x14ac:dyDescent="0.2">
      <c r="A4" s="169" t="s">
        <v>237</v>
      </c>
      <c r="B4" s="170">
        <v>3231</v>
      </c>
      <c r="C4" s="170">
        <v>3054</v>
      </c>
      <c r="D4" s="170">
        <v>2661</v>
      </c>
      <c r="E4" s="170">
        <v>1677</v>
      </c>
      <c r="F4" s="170">
        <v>0</v>
      </c>
    </row>
    <row r="5" spans="1:17" ht="23.25" customHeight="1" x14ac:dyDescent="0.2">
      <c r="A5" s="221" t="s">
        <v>245</v>
      </c>
      <c r="B5" s="170">
        <v>1987</v>
      </c>
      <c r="C5" s="170">
        <v>2138</v>
      </c>
      <c r="D5" s="170">
        <v>1873</v>
      </c>
      <c r="E5" s="170">
        <v>727</v>
      </c>
      <c r="F5" s="170">
        <v>742</v>
      </c>
    </row>
    <row r="6" spans="1:17" ht="23.25" customHeight="1" x14ac:dyDescent="0.2">
      <c r="A6" s="221" t="s">
        <v>246</v>
      </c>
      <c r="B6" s="170">
        <v>2035</v>
      </c>
      <c r="C6" s="170">
        <v>2117</v>
      </c>
      <c r="D6" s="170">
        <v>1821</v>
      </c>
      <c r="E6" s="170">
        <v>838</v>
      </c>
      <c r="F6" s="170">
        <v>1758</v>
      </c>
    </row>
    <row r="7" spans="1:17" ht="23.25" customHeight="1" x14ac:dyDescent="0.2">
      <c r="A7" s="221" t="s">
        <v>249</v>
      </c>
      <c r="B7" s="170">
        <v>1338</v>
      </c>
      <c r="C7" s="170">
        <v>1456</v>
      </c>
      <c r="D7" s="170">
        <v>1270</v>
      </c>
      <c r="E7" s="170">
        <v>621</v>
      </c>
      <c r="F7" s="170">
        <v>741</v>
      </c>
    </row>
    <row r="8" spans="1:17" ht="23.25" customHeight="1" x14ac:dyDescent="0.2">
      <c r="A8" s="221" t="s">
        <v>247</v>
      </c>
      <c r="B8" s="170">
        <v>1250</v>
      </c>
      <c r="C8" s="170">
        <v>1161</v>
      </c>
      <c r="D8" s="170">
        <v>1270</v>
      </c>
      <c r="E8" s="170">
        <v>658</v>
      </c>
      <c r="F8" s="170">
        <v>1096</v>
      </c>
    </row>
    <row r="9" spans="1:17" ht="23.25" customHeight="1" x14ac:dyDescent="0.2">
      <c r="A9" s="221" t="s">
        <v>248</v>
      </c>
      <c r="B9" s="170">
        <v>1010</v>
      </c>
      <c r="C9" s="170">
        <v>1099</v>
      </c>
      <c r="D9" s="170">
        <v>834</v>
      </c>
      <c r="E9" s="170">
        <v>344</v>
      </c>
      <c r="F9" s="170">
        <v>669</v>
      </c>
    </row>
    <row r="10" spans="1:17" ht="23.25" customHeight="1" x14ac:dyDescent="0.2">
      <c r="A10" s="169" t="s">
        <v>99</v>
      </c>
      <c r="B10" s="170">
        <v>457</v>
      </c>
      <c r="C10" s="170">
        <v>439</v>
      </c>
      <c r="D10" s="170">
        <v>343</v>
      </c>
      <c r="E10" s="170">
        <v>122</v>
      </c>
      <c r="F10" s="170">
        <v>170</v>
      </c>
      <c r="K10" s="2"/>
      <c r="L10" s="84"/>
      <c r="M10" s="83"/>
      <c r="N10" s="83"/>
      <c r="O10" s="83"/>
      <c r="P10" s="83"/>
      <c r="Q10" s="83"/>
    </row>
    <row r="11" spans="1:17" ht="23.25" customHeight="1" x14ac:dyDescent="0.2">
      <c r="A11" s="82" t="s">
        <v>23</v>
      </c>
      <c r="B11" s="171">
        <f>SUM(B4:B10)</f>
        <v>11308</v>
      </c>
      <c r="C11" s="171">
        <f>SUM(C4:C10)</f>
        <v>11464</v>
      </c>
      <c r="D11" s="171">
        <f>SUM(D4:D10)</f>
        <v>10072</v>
      </c>
      <c r="E11" s="171">
        <f>SUM(E4:E10)</f>
        <v>4987</v>
      </c>
      <c r="F11" s="171">
        <f>SUM(F4:F10)</f>
        <v>5176</v>
      </c>
    </row>
    <row r="12" spans="1:17" ht="12" customHeight="1" x14ac:dyDescent="0.15">
      <c r="A12" s="110"/>
      <c r="B12" s="113"/>
      <c r="C12" s="113"/>
      <c r="D12" s="113"/>
      <c r="E12" s="113"/>
      <c r="F12" s="114" t="s">
        <v>98</v>
      </c>
    </row>
    <row r="13" spans="1:17" s="75" customFormat="1" ht="9.75" customHeight="1" x14ac:dyDescent="0.15">
      <c r="A13" s="54"/>
    </row>
    <row r="14" spans="1:17" s="75" customFormat="1" ht="9.75" customHeight="1" x14ac:dyDescent="0.15">
      <c r="A14" s="54"/>
    </row>
    <row r="15" spans="1:17" s="75" customFormat="1" ht="12" customHeight="1" x14ac:dyDescent="0.15">
      <c r="F15" s="29"/>
    </row>
  </sheetData>
  <mergeCells count="1">
    <mergeCell ref="A1:F1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showGridLines="0" topLeftCell="B1" zoomScale="150" zoomScaleNormal="150" zoomScaleSheetLayoutView="140" workbookViewId="0">
      <selection activeCell="F8" sqref="F8"/>
    </sheetView>
  </sheetViews>
  <sheetFormatPr defaultColWidth="2.88671875" defaultRowHeight="12.75" customHeight="1" x14ac:dyDescent="0.2"/>
  <cols>
    <col min="1" max="1" width="14.6640625" style="113" customWidth="1"/>
    <col min="2" max="2" width="28.21875" style="113" customWidth="1"/>
    <col min="3" max="3" width="8.44140625" style="113" customWidth="1"/>
    <col min="4" max="8" width="6.88671875" style="113" customWidth="1"/>
    <col min="9" max="12" width="3.77734375" style="113" customWidth="1"/>
    <col min="13" max="16384" width="2.88671875" style="113"/>
  </cols>
  <sheetData>
    <row r="1" spans="1:12" ht="17.100000000000001" customHeight="1" x14ac:dyDescent="0.2">
      <c r="A1" s="428" t="s">
        <v>132</v>
      </c>
      <c r="B1" s="356"/>
      <c r="C1" s="357"/>
      <c r="D1" s="357"/>
      <c r="E1" s="357"/>
      <c r="F1" s="357"/>
      <c r="G1" s="357"/>
    </row>
    <row r="2" spans="1:12" ht="12" customHeight="1" x14ac:dyDescent="0.2">
      <c r="A2" s="138"/>
      <c r="B2" s="429" t="s">
        <v>354</v>
      </c>
      <c r="C2" s="140"/>
      <c r="D2" s="141"/>
      <c r="E2" s="140"/>
      <c r="F2" s="140"/>
      <c r="G2" s="140"/>
      <c r="L2" s="430"/>
    </row>
    <row r="3" spans="1:12" ht="13.5" customHeight="1" x14ac:dyDescent="0.2">
      <c r="A3" s="431" t="s">
        <v>75</v>
      </c>
      <c r="B3" s="432" t="s">
        <v>329</v>
      </c>
      <c r="C3" s="140"/>
      <c r="D3" s="141"/>
      <c r="E3" s="140"/>
      <c r="F3" s="140"/>
      <c r="G3" s="140"/>
      <c r="L3" s="430"/>
    </row>
    <row r="4" spans="1:12" ht="13.5" customHeight="1" x14ac:dyDescent="0.2">
      <c r="A4" s="431" t="s">
        <v>307</v>
      </c>
      <c r="B4" s="432" t="s">
        <v>196</v>
      </c>
      <c r="C4" s="140"/>
      <c r="D4" s="141"/>
      <c r="E4" s="140"/>
      <c r="F4" s="140"/>
      <c r="G4" s="140"/>
      <c r="L4" s="430"/>
    </row>
    <row r="5" spans="1:12" ht="13.5" customHeight="1" x14ac:dyDescent="0.2">
      <c r="A5" s="431" t="s">
        <v>72</v>
      </c>
      <c r="B5" s="432" t="s">
        <v>193</v>
      </c>
      <c r="C5" s="140"/>
      <c r="D5" s="141"/>
      <c r="E5" s="140"/>
      <c r="F5" s="140"/>
      <c r="G5" s="140"/>
      <c r="L5" s="430"/>
    </row>
    <row r="6" spans="1:12" ht="13.5" customHeight="1" x14ac:dyDescent="0.2">
      <c r="A6" s="431" t="s">
        <v>70</v>
      </c>
      <c r="B6" s="432" t="s">
        <v>131</v>
      </c>
      <c r="C6" s="140"/>
      <c r="D6" s="141"/>
      <c r="E6" s="140"/>
      <c r="F6" s="140"/>
      <c r="G6" s="140"/>
      <c r="L6" s="430"/>
    </row>
    <row r="7" spans="1:12" ht="13.5" customHeight="1" x14ac:dyDescent="0.2">
      <c r="A7" s="431" t="s">
        <v>306</v>
      </c>
      <c r="B7" s="432" t="s">
        <v>212</v>
      </c>
      <c r="C7" s="140"/>
      <c r="D7" s="141"/>
      <c r="E7" s="140"/>
      <c r="F7" s="140"/>
      <c r="G7" s="140"/>
      <c r="L7" s="430"/>
    </row>
    <row r="8" spans="1:12" ht="12" customHeight="1" x14ac:dyDescent="0.15">
      <c r="A8" s="148"/>
      <c r="B8" s="134" t="s">
        <v>369</v>
      </c>
      <c r="C8" s="148"/>
      <c r="D8" s="148"/>
      <c r="E8" s="148"/>
      <c r="F8" s="148"/>
      <c r="G8" s="148"/>
      <c r="L8" s="112"/>
    </row>
    <row r="9" spans="1:12" ht="12.75" customHeight="1" x14ac:dyDescent="0.2">
      <c r="A9" s="147"/>
      <c r="B9" s="148"/>
      <c r="C9" s="148"/>
      <c r="D9" s="148"/>
      <c r="E9" s="148"/>
      <c r="F9" s="148"/>
      <c r="G9" s="148"/>
    </row>
    <row r="10" spans="1:12" ht="17.100000000000001" customHeight="1" x14ac:dyDescent="0.15">
      <c r="A10" s="148"/>
      <c r="B10" s="148"/>
      <c r="C10" s="172" t="s">
        <v>130</v>
      </c>
      <c r="D10" s="148"/>
      <c r="E10" s="155"/>
      <c r="F10" s="155"/>
      <c r="G10" s="155"/>
    </row>
    <row r="11" spans="1:12" ht="12" customHeight="1" x14ac:dyDescent="0.15">
      <c r="A11" s="148"/>
      <c r="B11" s="148"/>
      <c r="C11" s="172"/>
      <c r="D11" s="148"/>
      <c r="E11" s="155"/>
      <c r="F11" s="155"/>
      <c r="G11" s="155"/>
      <c r="H11" s="173" t="s">
        <v>355</v>
      </c>
    </row>
    <row r="12" spans="1:12" ht="13.5" customHeight="1" x14ac:dyDescent="0.2">
      <c r="A12" s="94"/>
      <c r="B12" s="148"/>
      <c r="C12" s="274"/>
      <c r="D12" s="240" t="s">
        <v>348</v>
      </c>
      <c r="E12" s="240">
        <v>30</v>
      </c>
      <c r="F12" s="240" t="s">
        <v>296</v>
      </c>
      <c r="G12" s="240">
        <v>2</v>
      </c>
      <c r="H12" s="240">
        <v>3</v>
      </c>
    </row>
    <row r="13" spans="1:12" ht="13.5" customHeight="1" x14ac:dyDescent="0.2">
      <c r="A13" s="131"/>
      <c r="B13" s="131"/>
      <c r="C13" s="275"/>
      <c r="D13" s="239"/>
      <c r="E13" s="239"/>
      <c r="F13" s="239"/>
      <c r="G13" s="239"/>
      <c r="H13" s="239"/>
    </row>
    <row r="14" spans="1:12" ht="15" customHeight="1" x14ac:dyDescent="0.2">
      <c r="A14" s="161"/>
      <c r="B14" s="216"/>
      <c r="C14" s="174" t="s">
        <v>234</v>
      </c>
      <c r="D14" s="175">
        <v>66134</v>
      </c>
      <c r="E14" s="175">
        <v>60847</v>
      </c>
      <c r="F14" s="175">
        <v>53839</v>
      </c>
      <c r="G14" s="175">
        <v>39172</v>
      </c>
      <c r="H14" s="175">
        <v>49099</v>
      </c>
    </row>
    <row r="15" spans="1:12" ht="15" customHeight="1" x14ac:dyDescent="0.2">
      <c r="A15" s="161"/>
      <c r="B15" s="216"/>
      <c r="C15" s="174" t="s">
        <v>129</v>
      </c>
      <c r="D15" s="175">
        <v>299381</v>
      </c>
      <c r="E15" s="175">
        <v>277220</v>
      </c>
      <c r="F15" s="175">
        <v>255349</v>
      </c>
      <c r="G15" s="175">
        <v>202367</v>
      </c>
      <c r="H15" s="175">
        <v>253886</v>
      </c>
    </row>
    <row r="16" spans="1:12" ht="15" customHeight="1" x14ac:dyDescent="0.2">
      <c r="A16" s="161"/>
      <c r="B16" s="216"/>
      <c r="C16" s="174" t="s">
        <v>241</v>
      </c>
      <c r="D16" s="175">
        <v>157651</v>
      </c>
      <c r="E16" s="175">
        <v>140965</v>
      </c>
      <c r="F16" s="175">
        <v>125717</v>
      </c>
      <c r="G16" s="175">
        <v>78428</v>
      </c>
      <c r="H16" s="175">
        <v>95284</v>
      </c>
    </row>
    <row r="17" spans="1:8" ht="12" customHeight="1" x14ac:dyDescent="0.15">
      <c r="A17" s="161"/>
      <c r="B17" s="216"/>
      <c r="C17" s="110" t="s">
        <v>287</v>
      </c>
      <c r="D17" s="148"/>
      <c r="E17" s="148"/>
      <c r="F17" s="148"/>
      <c r="G17" s="148"/>
      <c r="H17" s="114" t="s">
        <v>369</v>
      </c>
    </row>
    <row r="18" spans="1:8" ht="13.5" customHeight="1" x14ac:dyDescent="0.2">
      <c r="A18" s="161"/>
      <c r="B18" s="216"/>
      <c r="C18" s="148"/>
      <c r="D18" s="148"/>
      <c r="E18" s="148"/>
      <c r="F18" s="148"/>
      <c r="G18" s="148"/>
    </row>
    <row r="19" spans="1:8" s="434" customFormat="1" ht="17.100000000000001" customHeight="1" x14ac:dyDescent="0.2">
      <c r="A19" s="94"/>
      <c r="B19" s="433"/>
    </row>
    <row r="20" spans="1:8" ht="12" customHeight="1" x14ac:dyDescent="0.2">
      <c r="A20" s="371"/>
      <c r="B20" s="435"/>
    </row>
    <row r="21" spans="1:8" ht="12.75" customHeight="1" x14ac:dyDescent="0.2">
      <c r="A21" s="138"/>
      <c r="B21" s="139"/>
    </row>
    <row r="22" spans="1:8" ht="12.75" customHeight="1" x14ac:dyDescent="0.2">
      <c r="A22" s="138"/>
      <c r="B22" s="139"/>
    </row>
    <row r="23" spans="1:8" ht="12.75" customHeight="1" x14ac:dyDescent="0.2">
      <c r="A23" s="138"/>
      <c r="B23" s="139"/>
    </row>
    <row r="24" spans="1:8" ht="12.75" customHeight="1" x14ac:dyDescent="0.2">
      <c r="A24" s="138"/>
      <c r="B24" s="139"/>
    </row>
    <row r="25" spans="1:8" ht="12.75" customHeight="1" x14ac:dyDescent="0.2">
      <c r="A25" s="138"/>
      <c r="B25" s="139"/>
    </row>
    <row r="26" spans="1:8" ht="12" customHeight="1" x14ac:dyDescent="0.15">
      <c r="A26" s="148"/>
      <c r="B26" s="134"/>
    </row>
    <row r="27" spans="1:8" ht="12.75" customHeight="1" x14ac:dyDescent="0.2">
      <c r="B27" s="436"/>
    </row>
  </sheetData>
  <mergeCells count="6">
    <mergeCell ref="H12:H13"/>
    <mergeCell ref="C12:C13"/>
    <mergeCell ref="E12:E13"/>
    <mergeCell ref="D12:D13"/>
    <mergeCell ref="F12:F13"/>
    <mergeCell ref="G12:G13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colBreaks count="1" manualBreakCount="1">
    <brk id="2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9"/>
  <sheetViews>
    <sheetView showGridLines="0" zoomScale="160" zoomScaleNormal="160" workbookViewId="0">
      <selection activeCell="K13" sqref="K13"/>
    </sheetView>
  </sheetViews>
  <sheetFormatPr defaultColWidth="2.88671875" defaultRowHeight="12.75" customHeight="1" x14ac:dyDescent="0.2"/>
  <cols>
    <col min="1" max="1" width="3.33203125" style="113" customWidth="1"/>
    <col min="2" max="2" width="14.88671875" style="113" customWidth="1"/>
    <col min="3" max="6" width="6.109375" style="113" customWidth="1"/>
    <col min="7" max="7" width="5.44140625" style="113" customWidth="1"/>
    <col min="8" max="16384" width="2.88671875" style="113"/>
  </cols>
  <sheetData>
    <row r="1" spans="1:6" ht="17.100000000000001" customHeight="1" x14ac:dyDescent="0.2">
      <c r="A1" s="222" t="s">
        <v>119</v>
      </c>
      <c r="B1" s="201"/>
      <c r="C1" s="201"/>
      <c r="D1" s="201"/>
      <c r="E1" s="201"/>
      <c r="F1" s="201"/>
    </row>
    <row r="2" spans="1:6" ht="12" customHeight="1" x14ac:dyDescent="0.2">
      <c r="A2" s="201"/>
      <c r="B2" s="201"/>
      <c r="C2" s="201"/>
      <c r="D2" s="201"/>
      <c r="E2" s="201"/>
      <c r="F2" s="151" t="s">
        <v>356</v>
      </c>
    </row>
    <row r="3" spans="1:6" ht="21" customHeight="1" x14ac:dyDescent="0.2">
      <c r="A3" s="250" t="s">
        <v>118</v>
      </c>
      <c r="B3" s="176"/>
      <c r="C3" s="289" t="s">
        <v>117</v>
      </c>
      <c r="D3" s="290"/>
      <c r="E3" s="289" t="s">
        <v>116</v>
      </c>
      <c r="F3" s="290"/>
    </row>
    <row r="4" spans="1:6" ht="12.75" customHeight="1" x14ac:dyDescent="0.2">
      <c r="A4" s="291"/>
      <c r="B4" s="177" t="s">
        <v>115</v>
      </c>
      <c r="C4" s="437">
        <v>2339</v>
      </c>
      <c r="D4" s="438">
        <f>C4/$C$18*100</f>
        <v>1.8434450907142068</v>
      </c>
      <c r="E4" s="439">
        <v>447</v>
      </c>
      <c r="F4" s="438">
        <f>E4/$E$18*100</f>
        <v>0.89267883532372083</v>
      </c>
    </row>
    <row r="5" spans="1:6" ht="12.75" customHeight="1" x14ac:dyDescent="0.2">
      <c r="A5" s="291"/>
      <c r="B5" s="70" t="s">
        <v>114</v>
      </c>
      <c r="C5" s="440">
        <v>3762</v>
      </c>
      <c r="D5" s="438">
        <f t="shared" ref="D5:D15" si="0">C5/$C$18*100</f>
        <v>2.9649595687331538</v>
      </c>
      <c r="E5" s="441">
        <v>449</v>
      </c>
      <c r="F5" s="438">
        <f t="shared" ref="F5:F16" si="1">E5/$E$18*100</f>
        <v>0.89667292407237287</v>
      </c>
    </row>
    <row r="6" spans="1:6" ht="12.75" customHeight="1" x14ac:dyDescent="0.2">
      <c r="A6" s="291"/>
      <c r="B6" s="70" t="s">
        <v>113</v>
      </c>
      <c r="C6" s="440">
        <v>9553</v>
      </c>
      <c r="D6" s="438">
        <f t="shared" si="0"/>
        <v>7.5290427326177074</v>
      </c>
      <c r="E6" s="441">
        <v>2516</v>
      </c>
      <c r="F6" s="438">
        <f t="shared" si="1"/>
        <v>5.0245636458042098</v>
      </c>
    </row>
    <row r="7" spans="1:6" ht="12.75" customHeight="1" x14ac:dyDescent="0.2">
      <c r="A7" s="291"/>
      <c r="B7" s="70" t="s">
        <v>112</v>
      </c>
      <c r="C7" s="440">
        <v>13485</v>
      </c>
      <c r="D7" s="438">
        <f t="shared" si="0"/>
        <v>10.627985056982078</v>
      </c>
      <c r="E7" s="441">
        <v>2718</v>
      </c>
      <c r="F7" s="438">
        <f t="shared" si="1"/>
        <v>5.4279666094180614</v>
      </c>
    </row>
    <row r="8" spans="1:6" ht="12.75" customHeight="1" x14ac:dyDescent="0.2">
      <c r="A8" s="291"/>
      <c r="B8" s="70" t="s">
        <v>111</v>
      </c>
      <c r="C8" s="440">
        <v>5681</v>
      </c>
      <c r="D8" s="438">
        <f t="shared" si="0"/>
        <v>4.4773884396525911</v>
      </c>
      <c r="E8" s="441">
        <v>5077</v>
      </c>
      <c r="F8" s="438">
        <f t="shared" si="1"/>
        <v>10.138994288453089</v>
      </c>
    </row>
    <row r="9" spans="1:6" ht="12.75" customHeight="1" x14ac:dyDescent="0.2">
      <c r="A9" s="291"/>
      <c r="B9" s="178" t="s">
        <v>110</v>
      </c>
      <c r="C9" s="442">
        <v>9149</v>
      </c>
      <c r="D9" s="438">
        <f t="shared" si="0"/>
        <v>7.2106366545294049</v>
      </c>
      <c r="E9" s="442">
        <v>2077</v>
      </c>
      <c r="F9" s="438">
        <v>4.2</v>
      </c>
    </row>
    <row r="10" spans="1:6" ht="12.75" customHeight="1" x14ac:dyDescent="0.2">
      <c r="A10" s="291"/>
      <c r="B10" s="178" t="s">
        <v>109</v>
      </c>
      <c r="C10" s="442">
        <v>3725</v>
      </c>
      <c r="D10" s="438">
        <f t="shared" si="0"/>
        <v>2.9357986160369478</v>
      </c>
      <c r="E10" s="442">
        <v>1306</v>
      </c>
      <c r="F10" s="438">
        <f t="shared" si="1"/>
        <v>2.6081399528697529</v>
      </c>
    </row>
    <row r="11" spans="1:6" ht="12.75" customHeight="1" x14ac:dyDescent="0.2">
      <c r="A11" s="291"/>
      <c r="B11" s="70" t="s">
        <v>108</v>
      </c>
      <c r="C11" s="442">
        <v>10257</v>
      </c>
      <c r="D11" s="438">
        <f t="shared" si="0"/>
        <v>8.0838889677022738</v>
      </c>
      <c r="E11" s="442">
        <v>2631</v>
      </c>
      <c r="F11" s="438">
        <f t="shared" si="1"/>
        <v>5.2542237488516994</v>
      </c>
    </row>
    <row r="12" spans="1:6" ht="12.75" customHeight="1" x14ac:dyDescent="0.2">
      <c r="A12" s="291"/>
      <c r="B12" s="70" t="s">
        <v>107</v>
      </c>
      <c r="C12" s="442">
        <v>1721</v>
      </c>
      <c r="D12" s="438">
        <f t="shared" si="0"/>
        <v>1.3563783673019025</v>
      </c>
      <c r="E12" s="443">
        <v>632</v>
      </c>
      <c r="F12" s="438">
        <f t="shared" si="1"/>
        <v>1.2621320445740305</v>
      </c>
    </row>
    <row r="13" spans="1:6" ht="12.75" customHeight="1" x14ac:dyDescent="0.2">
      <c r="A13" s="291"/>
      <c r="B13" s="70" t="s">
        <v>106</v>
      </c>
      <c r="C13" s="442">
        <v>39894</v>
      </c>
      <c r="D13" s="438">
        <f>C13/$C$18*100</f>
        <v>31.441812077363217</v>
      </c>
      <c r="E13" s="442">
        <v>14824</v>
      </c>
      <c r="F13" s="438">
        <f>E13/$E$18*100</f>
        <v>29.604185805008587</v>
      </c>
    </row>
    <row r="14" spans="1:6" ht="12.75" customHeight="1" x14ac:dyDescent="0.2">
      <c r="A14" s="291"/>
      <c r="B14" s="70" t="s">
        <v>105</v>
      </c>
      <c r="C14" s="442">
        <v>18099</v>
      </c>
      <c r="D14" s="438">
        <f>C14/$C$18*100</f>
        <v>14.264434671584622</v>
      </c>
      <c r="E14" s="443">
        <v>307</v>
      </c>
      <c r="F14" s="438">
        <f>E14/$E$18*100</f>
        <v>0.6130926229180812</v>
      </c>
    </row>
    <row r="15" spans="1:6" ht="12.75" customHeight="1" x14ac:dyDescent="0.2">
      <c r="A15" s="291"/>
      <c r="B15" s="70" t="s">
        <v>104</v>
      </c>
      <c r="C15" s="442">
        <v>9217</v>
      </c>
      <c r="D15" s="438">
        <f t="shared" si="0"/>
        <v>7.2642297567818908</v>
      </c>
      <c r="E15" s="442">
        <v>0</v>
      </c>
      <c r="F15" s="438">
        <f t="shared" si="1"/>
        <v>0</v>
      </c>
    </row>
    <row r="16" spans="1:6" ht="12.75" customHeight="1" x14ac:dyDescent="0.2">
      <c r="A16" s="291"/>
      <c r="B16" s="70" t="s">
        <v>103</v>
      </c>
      <c r="C16" s="442">
        <v>0</v>
      </c>
      <c r="D16" s="438">
        <f>C16/$C$18*100</f>
        <v>0</v>
      </c>
      <c r="E16" s="442">
        <v>17090</v>
      </c>
      <c r="F16" s="438">
        <f t="shared" si="1"/>
        <v>34.129488357231295</v>
      </c>
    </row>
    <row r="17" spans="1:9" ht="12.75" customHeight="1" x14ac:dyDescent="0.2">
      <c r="A17" s="291"/>
      <c r="B17" s="70"/>
      <c r="C17" s="442"/>
      <c r="D17" s="438">
        <v>100</v>
      </c>
      <c r="E17" s="442"/>
      <c r="F17" s="438">
        <v>100</v>
      </c>
    </row>
    <row r="18" spans="1:9" ht="12.75" customHeight="1" x14ac:dyDescent="0.2">
      <c r="A18" s="292"/>
      <c r="B18" s="69" t="s">
        <v>102</v>
      </c>
      <c r="C18" s="444">
        <f>SUM(C4:C16)</f>
        <v>126882</v>
      </c>
      <c r="D18" s="445">
        <f>C18/C19*100</f>
        <v>71.702570130427901</v>
      </c>
      <c r="E18" s="444">
        <f>SUM(E4:E16)</f>
        <v>50074</v>
      </c>
      <c r="F18" s="445">
        <f>E18/C19*100</f>
        <v>28.297429869572099</v>
      </c>
      <c r="G18" s="442"/>
      <c r="H18" s="446"/>
      <c r="I18" s="148"/>
    </row>
    <row r="19" spans="1:9" ht="12.75" customHeight="1" x14ac:dyDescent="0.2">
      <c r="A19" s="293" t="s">
        <v>101</v>
      </c>
      <c r="B19" s="293"/>
      <c r="C19" s="447">
        <f>SUM(C18,E18)</f>
        <v>176956</v>
      </c>
      <c r="D19" s="448"/>
      <c r="E19" s="449">
        <v>-100</v>
      </c>
      <c r="F19" s="450"/>
    </row>
  </sheetData>
  <mergeCells count="5">
    <mergeCell ref="C3:D3"/>
    <mergeCell ref="E3:F3"/>
    <mergeCell ref="A3:A18"/>
    <mergeCell ref="A19:B19"/>
    <mergeCell ref="C19:D19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showGridLines="0" zoomScale="200" zoomScaleNormal="130" workbookViewId="0">
      <selection activeCell="G4" sqref="G4"/>
    </sheetView>
  </sheetViews>
  <sheetFormatPr defaultColWidth="2.88671875" defaultRowHeight="12.75" customHeight="1" x14ac:dyDescent="0.2"/>
  <cols>
    <col min="1" max="1" width="3.33203125" style="113" customWidth="1"/>
    <col min="2" max="2" width="5.6640625" style="113" customWidth="1"/>
    <col min="3" max="3" width="11.77734375" style="113" customWidth="1"/>
    <col min="4" max="4" width="1.33203125" style="113" customWidth="1"/>
    <col min="5" max="5" width="8.6640625" style="113" customWidth="1"/>
    <col min="6" max="6" width="11.77734375" style="113" customWidth="1"/>
    <col min="7" max="7" width="5.44140625" style="113" customWidth="1"/>
    <col min="8" max="16384" width="2.88671875" style="113"/>
  </cols>
  <sheetData>
    <row r="1" spans="1:10" ht="16.5" customHeight="1" x14ac:dyDescent="0.15">
      <c r="A1" s="179"/>
      <c r="B1" s="180"/>
      <c r="C1" s="180"/>
      <c r="D1" s="180"/>
      <c r="E1" s="180"/>
      <c r="F1" s="114" t="s">
        <v>357</v>
      </c>
    </row>
    <row r="2" spans="1:10" ht="12" customHeight="1" x14ac:dyDescent="0.2">
      <c r="A2" s="180"/>
      <c r="B2" s="180"/>
      <c r="C2" s="151" t="s">
        <v>125</v>
      </c>
      <c r="D2" s="151"/>
      <c r="E2" s="180"/>
      <c r="F2" s="151" t="s">
        <v>124</v>
      </c>
    </row>
    <row r="3" spans="1:10" ht="6.6" customHeight="1" x14ac:dyDescent="0.2">
      <c r="A3" s="250" t="s">
        <v>123</v>
      </c>
      <c r="B3" s="240" t="s">
        <v>122</v>
      </c>
      <c r="C3" s="451" t="s">
        <v>365</v>
      </c>
      <c r="D3" s="181"/>
      <c r="E3" s="298"/>
      <c r="F3" s="240" t="s">
        <v>121</v>
      </c>
    </row>
    <row r="4" spans="1:10" ht="6.6" customHeight="1" x14ac:dyDescent="0.2">
      <c r="A4" s="254"/>
      <c r="B4" s="296"/>
      <c r="C4" s="452"/>
      <c r="D4" s="107"/>
      <c r="E4" s="299"/>
      <c r="F4" s="238"/>
    </row>
    <row r="5" spans="1:10" ht="6.6" customHeight="1" x14ac:dyDescent="0.2">
      <c r="A5" s="254"/>
      <c r="B5" s="296"/>
      <c r="C5" s="452"/>
      <c r="D5" s="107"/>
      <c r="E5" s="300"/>
      <c r="F5" s="239"/>
    </row>
    <row r="6" spans="1:10" ht="6.6" customHeight="1" x14ac:dyDescent="0.2">
      <c r="A6" s="254"/>
      <c r="B6" s="296"/>
      <c r="C6" s="452"/>
      <c r="D6" s="107"/>
      <c r="E6" s="240" t="s">
        <v>288</v>
      </c>
      <c r="F6" s="417" t="s">
        <v>363</v>
      </c>
    </row>
    <row r="7" spans="1:10" ht="6.6" customHeight="1" x14ac:dyDescent="0.2">
      <c r="A7" s="254"/>
      <c r="B7" s="296"/>
      <c r="C7" s="452"/>
      <c r="D7" s="107"/>
      <c r="E7" s="238"/>
      <c r="F7" s="238"/>
    </row>
    <row r="8" spans="1:10" ht="6.6" customHeight="1" x14ac:dyDescent="0.2">
      <c r="A8" s="254"/>
      <c r="B8" s="296"/>
      <c r="C8" s="452"/>
      <c r="D8" s="107"/>
      <c r="E8" s="238"/>
      <c r="F8" s="238"/>
    </row>
    <row r="9" spans="1:10" ht="6.6" customHeight="1" x14ac:dyDescent="0.2">
      <c r="A9" s="254"/>
      <c r="B9" s="296"/>
      <c r="C9" s="452"/>
      <c r="D9" s="182"/>
      <c r="E9" s="238"/>
      <c r="F9" s="238"/>
    </row>
    <row r="10" spans="1:10" ht="6.6" customHeight="1" x14ac:dyDescent="0.2">
      <c r="A10" s="254"/>
      <c r="B10" s="297"/>
      <c r="C10" s="453"/>
      <c r="D10" s="182"/>
      <c r="E10" s="238"/>
      <c r="F10" s="238"/>
      <c r="J10" s="454"/>
    </row>
    <row r="11" spans="1:10" ht="6.6" customHeight="1" x14ac:dyDescent="0.2">
      <c r="A11" s="254"/>
      <c r="B11" s="301" t="s">
        <v>120</v>
      </c>
      <c r="C11" s="417" t="s">
        <v>366</v>
      </c>
      <c r="D11" s="182"/>
      <c r="E11" s="238"/>
      <c r="F11" s="238"/>
    </row>
    <row r="12" spans="1:10" ht="6.6" customHeight="1" x14ac:dyDescent="0.2">
      <c r="A12" s="254"/>
      <c r="B12" s="296"/>
      <c r="C12" s="455"/>
      <c r="D12" s="182"/>
      <c r="E12" s="239"/>
      <c r="F12" s="239"/>
    </row>
    <row r="13" spans="1:10" ht="6.6" customHeight="1" x14ac:dyDescent="0.2">
      <c r="A13" s="254"/>
      <c r="B13" s="296"/>
      <c r="C13" s="455"/>
      <c r="D13" s="182"/>
      <c r="E13" s="240" t="s">
        <v>289</v>
      </c>
      <c r="F13" s="417" t="s">
        <v>364</v>
      </c>
    </row>
    <row r="14" spans="1:10" ht="6.6" customHeight="1" x14ac:dyDescent="0.2">
      <c r="A14" s="254"/>
      <c r="B14" s="296"/>
      <c r="C14" s="455"/>
      <c r="D14" s="182"/>
      <c r="E14" s="238"/>
      <c r="F14" s="238"/>
    </row>
    <row r="15" spans="1:10" ht="6.6" customHeight="1" x14ac:dyDescent="0.2">
      <c r="A15" s="254"/>
      <c r="B15" s="296"/>
      <c r="C15" s="455"/>
      <c r="D15" s="182"/>
      <c r="E15" s="238"/>
      <c r="F15" s="238"/>
    </row>
    <row r="16" spans="1:10" ht="6.6" customHeight="1" x14ac:dyDescent="0.2">
      <c r="A16" s="254"/>
      <c r="B16" s="296"/>
      <c r="C16" s="455"/>
      <c r="D16" s="182"/>
      <c r="E16" s="238"/>
      <c r="F16" s="238"/>
    </row>
    <row r="17" spans="1:6" ht="6.6" customHeight="1" x14ac:dyDescent="0.2">
      <c r="A17" s="255"/>
      <c r="B17" s="297"/>
      <c r="C17" s="456"/>
      <c r="D17" s="182"/>
      <c r="E17" s="239"/>
      <c r="F17" s="239"/>
    </row>
    <row r="18" spans="1:6" ht="12.75" customHeight="1" x14ac:dyDescent="0.2">
      <c r="A18" s="294" t="s">
        <v>23</v>
      </c>
      <c r="B18" s="295"/>
      <c r="C18" s="457" t="s">
        <v>367</v>
      </c>
      <c r="D18" s="145"/>
      <c r="E18" s="220" t="s">
        <v>23</v>
      </c>
      <c r="F18" s="458" t="s">
        <v>362</v>
      </c>
    </row>
    <row r="19" spans="1:6" ht="12" customHeight="1" x14ac:dyDescent="0.15">
      <c r="F19" s="114" t="s">
        <v>369</v>
      </c>
    </row>
  </sheetData>
  <mergeCells count="12">
    <mergeCell ref="A3:A17"/>
    <mergeCell ref="E13:E17"/>
    <mergeCell ref="A18:B18"/>
    <mergeCell ref="F13:F17"/>
    <mergeCell ref="B3:B10"/>
    <mergeCell ref="E3:E5"/>
    <mergeCell ref="F3:F5"/>
    <mergeCell ref="E6:E12"/>
    <mergeCell ref="F6:F12"/>
    <mergeCell ref="B11:B17"/>
    <mergeCell ref="C11:C17"/>
    <mergeCell ref="C3:C10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2"/>
  <sheetViews>
    <sheetView showGridLines="0" zoomScale="180" zoomScaleNormal="180" workbookViewId="0">
      <selection activeCell="I19" sqref="I19"/>
    </sheetView>
  </sheetViews>
  <sheetFormatPr defaultColWidth="2.88671875" defaultRowHeight="12.75" customHeight="1" x14ac:dyDescent="0.2"/>
  <cols>
    <col min="1" max="2" width="7.6640625" style="1" customWidth="1"/>
    <col min="3" max="3" width="27.6640625" style="1" customWidth="1"/>
    <col min="4" max="7" width="5.44140625" style="1" customWidth="1"/>
    <col min="8" max="9" width="7.109375" style="1" customWidth="1"/>
    <col min="10" max="13" width="3.77734375" style="1" customWidth="1"/>
    <col min="14" max="16384" width="2.88671875" style="1"/>
  </cols>
  <sheetData>
    <row r="1" spans="1:13" ht="17.100000000000001" customHeight="1" x14ac:dyDescent="0.2">
      <c r="A1" s="59" t="s">
        <v>271</v>
      </c>
      <c r="B1" s="73"/>
      <c r="C1" s="24"/>
      <c r="D1" s="23"/>
      <c r="E1" s="23"/>
      <c r="F1" s="23"/>
      <c r="G1" s="23"/>
      <c r="H1" s="23"/>
    </row>
    <row r="2" spans="1:13" ht="12" customHeight="1" x14ac:dyDescent="0.2">
      <c r="A2" s="22"/>
      <c r="B2" s="22"/>
      <c r="C2" s="76" t="s">
        <v>354</v>
      </c>
      <c r="D2" s="20"/>
      <c r="E2" s="17"/>
      <c r="F2" s="20"/>
      <c r="G2" s="17"/>
      <c r="H2" s="20"/>
      <c r="M2" s="65"/>
    </row>
    <row r="3" spans="1:13" ht="13.5" customHeight="1" x14ac:dyDescent="0.2">
      <c r="A3" s="67" t="s">
        <v>75</v>
      </c>
      <c r="B3" s="304" t="s">
        <v>331</v>
      </c>
      <c r="C3" s="305"/>
      <c r="D3" s="20"/>
      <c r="E3" s="17"/>
      <c r="F3" s="20"/>
      <c r="G3" s="17"/>
      <c r="H3" s="20"/>
      <c r="M3" s="65"/>
    </row>
    <row r="4" spans="1:13" ht="13.5" customHeight="1" x14ac:dyDescent="0.2">
      <c r="A4" s="67" t="s">
        <v>72</v>
      </c>
      <c r="B4" s="304" t="s">
        <v>143</v>
      </c>
      <c r="C4" s="305"/>
      <c r="D4" s="20"/>
      <c r="E4" s="17"/>
      <c r="F4" s="20"/>
      <c r="G4" s="17"/>
      <c r="H4" s="20"/>
      <c r="M4" s="65"/>
    </row>
    <row r="5" spans="1:13" ht="13.5" customHeight="1" x14ac:dyDescent="0.2">
      <c r="A5" s="302" t="s">
        <v>142</v>
      </c>
      <c r="B5" s="67" t="s">
        <v>136</v>
      </c>
      <c r="C5" s="66" t="s">
        <v>214</v>
      </c>
      <c r="D5" s="20"/>
      <c r="E5" s="17"/>
      <c r="F5" s="20"/>
      <c r="G5" s="17"/>
      <c r="H5" s="20"/>
      <c r="M5" s="65"/>
    </row>
    <row r="6" spans="1:13" ht="13.5" customHeight="1" x14ac:dyDescent="0.2">
      <c r="A6" s="303"/>
      <c r="B6" s="67" t="s">
        <v>133</v>
      </c>
      <c r="C6" s="66" t="s">
        <v>141</v>
      </c>
      <c r="D6" s="20"/>
      <c r="E6" s="17"/>
      <c r="F6" s="20"/>
      <c r="G6" s="17"/>
      <c r="H6" s="20"/>
      <c r="M6" s="65"/>
    </row>
    <row r="7" spans="1:13" ht="12.75" customHeight="1" x14ac:dyDescent="0.2">
      <c r="A7" s="302" t="s">
        <v>140</v>
      </c>
      <c r="B7" s="67" t="s">
        <v>136</v>
      </c>
      <c r="C7" s="66" t="s">
        <v>139</v>
      </c>
    </row>
    <row r="8" spans="1:13" ht="12.75" customHeight="1" x14ac:dyDescent="0.2">
      <c r="A8" s="303"/>
      <c r="B8" s="67" t="s">
        <v>133</v>
      </c>
      <c r="C8" s="66" t="s">
        <v>138</v>
      </c>
    </row>
    <row r="9" spans="1:13" ht="12.75" customHeight="1" x14ac:dyDescent="0.2">
      <c r="A9" s="302" t="s">
        <v>137</v>
      </c>
      <c r="B9" s="67" t="s">
        <v>136</v>
      </c>
      <c r="C9" s="66" t="s">
        <v>135</v>
      </c>
    </row>
    <row r="10" spans="1:13" ht="12.75" customHeight="1" x14ac:dyDescent="0.2">
      <c r="A10" s="303"/>
      <c r="B10" s="67" t="s">
        <v>133</v>
      </c>
      <c r="C10" s="66" t="s">
        <v>134</v>
      </c>
    </row>
    <row r="11" spans="1:13" ht="13.5" customHeight="1" x14ac:dyDescent="0.2">
      <c r="A11" s="67" t="s">
        <v>330</v>
      </c>
      <c r="B11" s="306" t="s">
        <v>213</v>
      </c>
      <c r="C11" s="307"/>
      <c r="D11" s="20"/>
      <c r="E11" s="17"/>
      <c r="F11" s="20"/>
      <c r="G11" s="17"/>
      <c r="H11" s="20"/>
      <c r="M11" s="65"/>
    </row>
    <row r="12" spans="1:13" ht="12" customHeight="1" x14ac:dyDescent="0.15">
      <c r="C12" s="57" t="s">
        <v>98</v>
      </c>
    </row>
  </sheetData>
  <mergeCells count="6">
    <mergeCell ref="A7:A8"/>
    <mergeCell ref="A9:A10"/>
    <mergeCell ref="B3:C3"/>
    <mergeCell ref="B11:C11"/>
    <mergeCell ref="B4:C4"/>
    <mergeCell ref="A5:A6"/>
  </mergeCells>
  <phoneticPr fontId="2"/>
  <pageMargins left="0.31496062992125984" right="0.31496062992125984" top="0.39370078740157483" bottom="0.47244094488188981" header="0.51181102362204722" footer="0.51181102362204722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8"/>
  <sheetViews>
    <sheetView showGridLines="0" zoomScale="200" zoomScaleNormal="130" workbookViewId="0">
      <selection activeCell="H3" sqref="H3"/>
    </sheetView>
  </sheetViews>
  <sheetFormatPr defaultColWidth="2.88671875" defaultRowHeight="12.75" customHeight="1" x14ac:dyDescent="0.2"/>
  <cols>
    <col min="1" max="1" width="6.77734375" style="113" customWidth="1"/>
    <col min="2" max="6" width="7.109375" style="113" customWidth="1"/>
    <col min="7" max="7" width="5.44140625" style="113" customWidth="1"/>
    <col min="8" max="16384" width="2.88671875" style="113"/>
  </cols>
  <sheetData>
    <row r="1" spans="1:6" ht="17.100000000000001" customHeight="1" x14ac:dyDescent="0.2">
      <c r="A1" s="222" t="s">
        <v>272</v>
      </c>
    </row>
    <row r="2" spans="1:6" ht="12" customHeight="1" x14ac:dyDescent="0.2">
      <c r="E2" s="310" t="s">
        <v>358</v>
      </c>
      <c r="F2" s="310"/>
    </row>
    <row r="3" spans="1:6" ht="12.75" customHeight="1" x14ac:dyDescent="0.2">
      <c r="A3" s="308"/>
      <c r="B3" s="276" t="s">
        <v>148</v>
      </c>
      <c r="C3" s="268"/>
      <c r="D3" s="268"/>
      <c r="E3" s="285" t="s">
        <v>147</v>
      </c>
      <c r="F3" s="285"/>
    </row>
    <row r="4" spans="1:6" ht="21.75" customHeight="1" x14ac:dyDescent="0.2">
      <c r="A4" s="309"/>
      <c r="B4" s="143" t="s">
        <v>146</v>
      </c>
      <c r="C4" s="143" t="s">
        <v>239</v>
      </c>
      <c r="D4" s="219" t="s">
        <v>215</v>
      </c>
      <c r="E4" s="218" t="s">
        <v>145</v>
      </c>
      <c r="F4" s="218" t="s">
        <v>144</v>
      </c>
    </row>
    <row r="5" spans="1:6" ht="20.100000000000001" customHeight="1" x14ac:dyDescent="0.2">
      <c r="A5" s="212" t="s">
        <v>348</v>
      </c>
      <c r="B5" s="106">
        <v>306</v>
      </c>
      <c r="C5" s="145">
        <v>25235</v>
      </c>
      <c r="D5" s="146">
        <v>82</v>
      </c>
      <c r="E5" s="145">
        <v>253</v>
      </c>
      <c r="F5" s="145">
        <v>2660</v>
      </c>
    </row>
    <row r="6" spans="1:6" ht="20.100000000000001" customHeight="1" x14ac:dyDescent="0.2">
      <c r="A6" s="212">
        <v>30</v>
      </c>
      <c r="B6" s="106">
        <v>289</v>
      </c>
      <c r="C6" s="145">
        <v>24354</v>
      </c>
      <c r="D6" s="146">
        <v>84</v>
      </c>
      <c r="E6" s="145">
        <v>268</v>
      </c>
      <c r="F6" s="145">
        <v>2705</v>
      </c>
    </row>
    <row r="7" spans="1:6" ht="20.100000000000001" customHeight="1" x14ac:dyDescent="0.2">
      <c r="A7" s="212" t="s">
        <v>296</v>
      </c>
      <c r="B7" s="106">
        <v>281</v>
      </c>
      <c r="C7" s="145">
        <v>24133</v>
      </c>
      <c r="D7" s="146">
        <v>86</v>
      </c>
      <c r="E7" s="145">
        <v>247</v>
      </c>
      <c r="F7" s="145">
        <v>2417</v>
      </c>
    </row>
    <row r="8" spans="1:6" ht="20.100000000000001" customHeight="1" x14ac:dyDescent="0.2">
      <c r="A8" s="212">
        <v>2</v>
      </c>
      <c r="B8" s="106">
        <v>242</v>
      </c>
      <c r="C8" s="145">
        <v>14974</v>
      </c>
      <c r="D8" s="146">
        <v>62</v>
      </c>
      <c r="E8" s="145">
        <v>205</v>
      </c>
      <c r="F8" s="145">
        <v>1580</v>
      </c>
    </row>
    <row r="9" spans="1:6" ht="20.100000000000001" customHeight="1" x14ac:dyDescent="0.2">
      <c r="A9" s="213">
        <v>3</v>
      </c>
      <c r="B9" s="386">
        <v>276</v>
      </c>
      <c r="C9" s="414">
        <v>19994</v>
      </c>
      <c r="D9" s="459">
        <v>72</v>
      </c>
      <c r="E9" s="414">
        <v>177</v>
      </c>
      <c r="F9" s="414">
        <v>1498</v>
      </c>
    </row>
    <row r="10" spans="1:6" ht="12" customHeight="1" x14ac:dyDescent="0.15">
      <c r="A10" s="133"/>
      <c r="B10" s="133"/>
      <c r="C10" s="180"/>
      <c r="F10" s="114" t="s">
        <v>98</v>
      </c>
    </row>
    <row r="11" spans="1:6" ht="8.1" customHeight="1" x14ac:dyDescent="0.2">
      <c r="A11" s="133"/>
      <c r="B11" s="133"/>
      <c r="C11" s="180"/>
      <c r="D11" s="180"/>
    </row>
    <row r="17" ht="6.9" customHeight="1" x14ac:dyDescent="0.2"/>
    <row r="18" ht="17.100000000000001" customHeight="1" x14ac:dyDescent="0.2"/>
  </sheetData>
  <mergeCells count="4">
    <mergeCell ref="E3:F3"/>
    <mergeCell ref="B3:D3"/>
    <mergeCell ref="A3:A4"/>
    <mergeCell ref="E2:F2"/>
  </mergeCells>
  <phoneticPr fontId="2"/>
  <pageMargins left="0.31496062992125984" right="0.31496062992125984" top="0.39370078740157483" bottom="0.47244094488188981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showGridLines="0" zoomScale="170" zoomScaleNormal="170" zoomScaleSheetLayoutView="140" workbookViewId="0">
      <selection activeCell="B11" sqref="B11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7" width="5.44140625" style="1" customWidth="1"/>
    <col min="8" max="8" width="7.109375" style="1" customWidth="1"/>
    <col min="9" max="12" width="3.77734375" style="1" customWidth="1"/>
    <col min="13" max="16384" width="2.88671875" style="1"/>
  </cols>
  <sheetData>
    <row r="1" spans="1:12" ht="17.100000000000001" customHeight="1" x14ac:dyDescent="0.2">
      <c r="A1" s="10" t="s">
        <v>128</v>
      </c>
      <c r="B1" s="52"/>
      <c r="C1" s="23"/>
      <c r="D1" s="23"/>
      <c r="E1" s="23"/>
      <c r="F1" s="23"/>
      <c r="G1" s="23"/>
    </row>
    <row r="2" spans="1:12" ht="12" customHeight="1" x14ac:dyDescent="0.2">
      <c r="A2" s="3"/>
      <c r="B2" s="76" t="s">
        <v>354</v>
      </c>
      <c r="C2" s="20"/>
      <c r="D2" s="17"/>
      <c r="E2" s="20"/>
      <c r="F2" s="17"/>
      <c r="G2" s="20"/>
      <c r="L2" s="65"/>
    </row>
    <row r="3" spans="1:12" ht="13.5" customHeight="1" x14ac:dyDescent="0.2">
      <c r="A3" s="67" t="s">
        <v>75</v>
      </c>
      <c r="B3" s="66" t="s">
        <v>333</v>
      </c>
      <c r="C3" s="20"/>
      <c r="D3" s="17"/>
      <c r="E3" s="20"/>
      <c r="F3" s="17"/>
      <c r="G3" s="20"/>
      <c r="L3" s="65"/>
    </row>
    <row r="4" spans="1:12" ht="13.5" customHeight="1" x14ac:dyDescent="0.2">
      <c r="A4" s="67" t="s">
        <v>73</v>
      </c>
      <c r="B4" s="66" t="s">
        <v>334</v>
      </c>
      <c r="C4" s="20"/>
      <c r="D4" s="17"/>
      <c r="E4" s="20"/>
      <c r="F4" s="17"/>
      <c r="G4" s="20"/>
      <c r="L4" s="65"/>
    </row>
    <row r="5" spans="1:12" ht="13.5" customHeight="1" x14ac:dyDescent="0.2">
      <c r="A5" s="67" t="s">
        <v>72</v>
      </c>
      <c r="B5" s="66" t="s">
        <v>127</v>
      </c>
      <c r="C5" s="20"/>
      <c r="D5" s="17"/>
      <c r="E5" s="20"/>
      <c r="F5" s="17"/>
      <c r="G5" s="20"/>
      <c r="L5" s="65"/>
    </row>
    <row r="6" spans="1:12" ht="13.5" customHeight="1" x14ac:dyDescent="0.2">
      <c r="A6" s="67" t="s">
        <v>70</v>
      </c>
      <c r="B6" s="66" t="s">
        <v>126</v>
      </c>
      <c r="C6" s="20"/>
      <c r="D6" s="17"/>
      <c r="E6" s="20"/>
      <c r="F6" s="17"/>
      <c r="G6" s="20"/>
      <c r="L6" s="65"/>
    </row>
    <row r="7" spans="1:12" ht="13.5" customHeight="1" x14ac:dyDescent="0.2">
      <c r="A7" s="67" t="s">
        <v>332</v>
      </c>
      <c r="B7" s="66" t="s">
        <v>216</v>
      </c>
      <c r="C7" s="20"/>
      <c r="D7" s="17"/>
      <c r="E7" s="20"/>
      <c r="F7" s="17"/>
      <c r="G7" s="20"/>
      <c r="L7" s="65"/>
    </row>
    <row r="8" spans="1:12" ht="12" customHeight="1" x14ac:dyDescent="0.15">
      <c r="B8" s="57" t="s">
        <v>217</v>
      </c>
      <c r="C8" s="2"/>
      <c r="D8" s="2"/>
      <c r="E8" s="2"/>
      <c r="F8" s="2"/>
      <c r="G8" s="2"/>
      <c r="L8" s="53"/>
    </row>
    <row r="9" spans="1:12" ht="12.75" customHeight="1" x14ac:dyDescent="0.2">
      <c r="A9" s="12"/>
      <c r="B9" s="2"/>
      <c r="C9" s="2"/>
      <c r="D9" s="2"/>
      <c r="E9" s="2"/>
      <c r="F9" s="2"/>
      <c r="G9" s="2"/>
    </row>
    <row r="10" spans="1:12" ht="17.100000000000001" customHeight="1" x14ac:dyDescent="0.2">
      <c r="A10" s="2"/>
      <c r="B10" s="2"/>
    </row>
    <row r="11" spans="1:12" ht="13.5" customHeight="1" x14ac:dyDescent="0.2">
      <c r="A11" s="10"/>
      <c r="B11" s="2"/>
    </row>
    <row r="12" spans="1:12" ht="13.5" customHeight="1" x14ac:dyDescent="0.2">
      <c r="A12" s="7"/>
      <c r="B12" s="7"/>
    </row>
    <row r="13" spans="1:12" ht="13.5" customHeight="1" x14ac:dyDescent="0.2">
      <c r="A13" s="55"/>
      <c r="B13" s="64"/>
    </row>
    <row r="14" spans="1:12" ht="13.5" customHeight="1" x14ac:dyDescent="0.2">
      <c r="A14" s="55"/>
      <c r="B14" s="64"/>
    </row>
    <row r="15" spans="1:12" ht="12" customHeight="1" x14ac:dyDescent="0.2">
      <c r="A15" s="55"/>
      <c r="B15" s="64"/>
    </row>
    <row r="16" spans="1:12" ht="13.5" customHeight="1" x14ac:dyDescent="0.2">
      <c r="A16" s="55"/>
      <c r="B16" s="64"/>
      <c r="C16" s="2"/>
      <c r="D16" s="2"/>
      <c r="E16" s="2"/>
      <c r="F16" s="2"/>
      <c r="G16" s="2"/>
    </row>
    <row r="17" spans="2:2" s="72" customFormat="1" ht="17.100000000000001" customHeight="1" x14ac:dyDescent="0.2"/>
    <row r="18" spans="2:2" ht="12" customHeight="1" x14ac:dyDescent="0.2"/>
    <row r="24" spans="2:2" ht="12" customHeight="1" x14ac:dyDescent="0.2"/>
    <row r="25" spans="2:2" ht="12.75" customHeight="1" x14ac:dyDescent="0.2">
      <c r="B25" s="71"/>
    </row>
  </sheetData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colBreaks count="1" manualBreakCount="1">
    <brk id="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4"/>
  <sheetViews>
    <sheetView showGridLines="0" zoomScale="200" zoomScaleNormal="130" workbookViewId="0">
      <selection activeCell="F4" sqref="F4"/>
    </sheetView>
  </sheetViews>
  <sheetFormatPr defaultColWidth="2.88671875" defaultRowHeight="12.75" customHeight="1" x14ac:dyDescent="0.2"/>
  <cols>
    <col min="1" max="1" width="6.88671875" style="113" customWidth="1"/>
    <col min="2" max="4" width="12" style="113" customWidth="1"/>
    <col min="5" max="7" width="5.44140625" style="113" customWidth="1"/>
    <col min="8" max="8" width="12" style="113" customWidth="1"/>
    <col min="9" max="9" width="5.6640625" style="113" customWidth="1"/>
    <col min="10" max="16384" width="2.88671875" style="113"/>
  </cols>
  <sheetData>
    <row r="1" spans="1:4" ht="17.100000000000001" customHeight="1" x14ac:dyDescent="0.2">
      <c r="A1" s="222" t="s">
        <v>290</v>
      </c>
      <c r="B1" s="183"/>
      <c r="C1" s="183"/>
      <c r="D1" s="183"/>
    </row>
    <row r="2" spans="1:4" ht="12" customHeight="1" x14ac:dyDescent="0.2">
      <c r="A2" s="222"/>
      <c r="B2" s="183"/>
      <c r="C2" s="183"/>
      <c r="D2" s="173" t="s">
        <v>354</v>
      </c>
    </row>
    <row r="3" spans="1:4" ht="12.75" customHeight="1" x14ac:dyDescent="0.2">
      <c r="A3" s="311"/>
      <c r="B3" s="240" t="s">
        <v>291</v>
      </c>
      <c r="C3" s="276" t="s">
        <v>292</v>
      </c>
      <c r="D3" s="284"/>
    </row>
    <row r="4" spans="1:4" ht="12.75" customHeight="1" x14ac:dyDescent="0.2">
      <c r="A4" s="312"/>
      <c r="B4" s="239"/>
      <c r="C4" s="218" t="s">
        <v>150</v>
      </c>
      <c r="D4" s="218" t="s">
        <v>149</v>
      </c>
    </row>
    <row r="5" spans="1:4" ht="15.9" customHeight="1" x14ac:dyDescent="0.2">
      <c r="A5" s="212" t="s">
        <v>348</v>
      </c>
      <c r="B5" s="145">
        <v>2985</v>
      </c>
      <c r="C5" s="145">
        <v>1603</v>
      </c>
      <c r="D5" s="145">
        <v>1382</v>
      </c>
    </row>
    <row r="6" spans="1:4" ht="15.9" customHeight="1" x14ac:dyDescent="0.2">
      <c r="A6" s="212">
        <v>30</v>
      </c>
      <c r="B6" s="145">
        <v>2718</v>
      </c>
      <c r="C6" s="145">
        <v>1652</v>
      </c>
      <c r="D6" s="145">
        <v>1066</v>
      </c>
    </row>
    <row r="7" spans="1:4" ht="15.9" customHeight="1" x14ac:dyDescent="0.2">
      <c r="A7" s="212" t="s">
        <v>296</v>
      </c>
      <c r="B7" s="145">
        <v>2305</v>
      </c>
      <c r="C7" s="145">
        <v>1302</v>
      </c>
      <c r="D7" s="145">
        <v>1003</v>
      </c>
    </row>
    <row r="8" spans="1:4" ht="15.9" customHeight="1" x14ac:dyDescent="0.2">
      <c r="A8" s="212">
        <v>2</v>
      </c>
      <c r="B8" s="145">
        <v>974</v>
      </c>
      <c r="C8" s="145">
        <v>444</v>
      </c>
      <c r="D8" s="145">
        <v>530</v>
      </c>
    </row>
    <row r="9" spans="1:4" ht="15.9" customHeight="1" x14ac:dyDescent="0.2">
      <c r="A9" s="213">
        <v>3</v>
      </c>
      <c r="B9" s="414">
        <v>1310</v>
      </c>
      <c r="C9" s="414">
        <v>741</v>
      </c>
      <c r="D9" s="414">
        <v>569</v>
      </c>
    </row>
    <row r="10" spans="1:4" ht="12" customHeight="1" x14ac:dyDescent="0.15">
      <c r="A10" s="184"/>
      <c r="D10" s="114" t="s">
        <v>218</v>
      </c>
    </row>
    <row r="13" spans="1:4" ht="6.9" customHeight="1" x14ac:dyDescent="0.2"/>
    <row r="14" spans="1:4" ht="17.100000000000001" customHeight="1" x14ac:dyDescent="0.2"/>
  </sheetData>
  <mergeCells count="3">
    <mergeCell ref="C3:D3"/>
    <mergeCell ref="A3:A4"/>
    <mergeCell ref="B3:B4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9"/>
  <sheetViews>
    <sheetView showGridLines="0" topLeftCell="D16" zoomScale="160" zoomScaleNormal="160" workbookViewId="0">
      <selection activeCell="E25" sqref="A1:XFD1048576"/>
    </sheetView>
  </sheetViews>
  <sheetFormatPr defaultColWidth="2.88671875" defaultRowHeight="12.75" customHeight="1" x14ac:dyDescent="0.2"/>
  <cols>
    <col min="1" max="2" width="7.6640625" style="113" customWidth="1"/>
    <col min="3" max="3" width="27.6640625" style="113" customWidth="1"/>
    <col min="4" max="4" width="7.109375" style="113" customWidth="1"/>
    <col min="5" max="7" width="11.88671875" style="113" customWidth="1"/>
    <col min="8" max="12" width="8.44140625" style="113" customWidth="1"/>
    <col min="13" max="16384" width="2.88671875" style="113"/>
  </cols>
  <sheetData>
    <row r="1" spans="1:8" ht="17.100000000000001" customHeight="1" x14ac:dyDescent="0.2">
      <c r="A1" s="115" t="s">
        <v>169</v>
      </c>
      <c r="B1" s="460"/>
      <c r="C1" s="356"/>
      <c r="D1" s="357"/>
      <c r="E1" s="357"/>
      <c r="F1" s="357"/>
      <c r="G1" s="357"/>
      <c r="H1" s="357"/>
    </row>
    <row r="2" spans="1:8" ht="12" customHeight="1" x14ac:dyDescent="0.2">
      <c r="A2" s="138"/>
      <c r="B2" s="138"/>
      <c r="C2" s="429" t="s">
        <v>359</v>
      </c>
      <c r="D2" s="140"/>
      <c r="E2" s="141"/>
      <c r="F2" s="140"/>
      <c r="G2" s="141"/>
      <c r="H2" s="140"/>
    </row>
    <row r="3" spans="1:8" ht="13.5" customHeight="1" x14ac:dyDescent="0.2">
      <c r="A3" s="431" t="s">
        <v>75</v>
      </c>
      <c r="B3" s="461" t="s">
        <v>168</v>
      </c>
      <c r="C3" s="462"/>
      <c r="D3" s="140"/>
      <c r="E3" s="141"/>
      <c r="F3" s="140"/>
      <c r="G3" s="141"/>
      <c r="H3" s="140"/>
    </row>
    <row r="4" spans="1:8" ht="13.5" customHeight="1" x14ac:dyDescent="0.2">
      <c r="A4" s="431" t="s">
        <v>167</v>
      </c>
      <c r="B4" s="463" t="s">
        <v>219</v>
      </c>
      <c r="C4" s="462"/>
      <c r="D4" s="140"/>
      <c r="E4" s="141"/>
      <c r="F4" s="140"/>
      <c r="G4" s="141"/>
      <c r="H4" s="140"/>
    </row>
    <row r="5" spans="1:8" ht="13.5" customHeight="1" x14ac:dyDescent="0.2">
      <c r="A5" s="431" t="s">
        <v>72</v>
      </c>
      <c r="B5" s="461" t="s">
        <v>166</v>
      </c>
      <c r="C5" s="462"/>
      <c r="D5" s="140"/>
      <c r="E5" s="141"/>
      <c r="F5" s="140"/>
      <c r="G5" s="141"/>
      <c r="H5" s="140"/>
    </row>
    <row r="6" spans="1:8" ht="24.75" customHeight="1" x14ac:dyDescent="0.2">
      <c r="A6" s="464" t="s">
        <v>160</v>
      </c>
      <c r="B6" s="431" t="s">
        <v>159</v>
      </c>
      <c r="C6" s="432" t="s">
        <v>220</v>
      </c>
      <c r="D6" s="140"/>
      <c r="E6" s="141"/>
      <c r="F6" s="140"/>
      <c r="G6" s="141"/>
      <c r="H6" s="140"/>
    </row>
    <row r="7" spans="1:8" ht="13.5" customHeight="1" x14ac:dyDescent="0.2">
      <c r="A7" s="465"/>
      <c r="B7" s="431" t="s">
        <v>158</v>
      </c>
      <c r="C7" s="432" t="s">
        <v>221</v>
      </c>
      <c r="D7" s="140"/>
      <c r="E7" s="141"/>
      <c r="F7" s="140"/>
      <c r="G7" s="141"/>
      <c r="H7" s="140"/>
    </row>
    <row r="8" spans="1:8" ht="12.75" customHeight="1" x14ac:dyDescent="0.2">
      <c r="A8" s="466"/>
      <c r="B8" s="431" t="s">
        <v>157</v>
      </c>
      <c r="C8" s="432" t="s">
        <v>165</v>
      </c>
    </row>
    <row r="9" spans="1:8" ht="12.75" customHeight="1" x14ac:dyDescent="0.2">
      <c r="A9" s="467"/>
      <c r="B9" s="431" t="s">
        <v>70</v>
      </c>
      <c r="C9" s="432" t="s">
        <v>294</v>
      </c>
    </row>
    <row r="10" spans="1:8" ht="12.75" customHeight="1" x14ac:dyDescent="0.2">
      <c r="A10" s="270" t="s">
        <v>154</v>
      </c>
      <c r="B10" s="468"/>
      <c r="C10" s="432" t="s">
        <v>297</v>
      </c>
    </row>
    <row r="11" spans="1:8" ht="12.75" customHeight="1" x14ac:dyDescent="0.2">
      <c r="A11" s="469" t="s">
        <v>164</v>
      </c>
      <c r="B11" s="470" t="s">
        <v>222</v>
      </c>
      <c r="C11" s="471"/>
    </row>
    <row r="12" spans="1:8" ht="12.75" customHeight="1" x14ac:dyDescent="0.2">
      <c r="A12" s="472"/>
      <c r="B12" s="431" t="s">
        <v>163</v>
      </c>
      <c r="C12" s="432" t="s">
        <v>295</v>
      </c>
    </row>
    <row r="13" spans="1:8" ht="12.75" customHeight="1" x14ac:dyDescent="0.15">
      <c r="A13" s="201"/>
      <c r="B13" s="201"/>
      <c r="C13" s="134" t="s">
        <v>151</v>
      </c>
    </row>
    <row r="14" spans="1:8" ht="12" customHeight="1" x14ac:dyDescent="0.2"/>
    <row r="15" spans="1:8" ht="11.25" customHeight="1" x14ac:dyDescent="0.2"/>
    <row r="16" spans="1:8" ht="12" customHeight="1" x14ac:dyDescent="0.2">
      <c r="D16" s="222" t="s">
        <v>162</v>
      </c>
    </row>
    <row r="17" spans="4:12" ht="12" customHeight="1" x14ac:dyDescent="0.2">
      <c r="D17" s="180"/>
      <c r="E17" s="180"/>
      <c r="F17" s="180"/>
      <c r="G17" s="151" t="s">
        <v>360</v>
      </c>
    </row>
    <row r="18" spans="4:12" ht="12.75" customHeight="1" x14ac:dyDescent="0.2">
      <c r="D18" s="285" t="s">
        <v>161</v>
      </c>
      <c r="E18" s="285" t="s">
        <v>160</v>
      </c>
      <c r="F18" s="285"/>
      <c r="G18" s="285"/>
    </row>
    <row r="19" spans="4:12" ht="12.75" customHeight="1" x14ac:dyDescent="0.2">
      <c r="D19" s="285"/>
      <c r="E19" s="218" t="s">
        <v>159</v>
      </c>
      <c r="F19" s="218" t="s">
        <v>158</v>
      </c>
      <c r="G19" s="218" t="s">
        <v>157</v>
      </c>
    </row>
    <row r="20" spans="4:12" ht="12.75" customHeight="1" x14ac:dyDescent="0.2">
      <c r="D20" s="218" t="s">
        <v>156</v>
      </c>
      <c r="E20" s="170">
        <v>1878</v>
      </c>
      <c r="F20" s="170">
        <v>1154</v>
      </c>
      <c r="G20" s="170">
        <v>687</v>
      </c>
    </row>
    <row r="21" spans="4:12" ht="12.75" customHeight="1" x14ac:dyDescent="0.2">
      <c r="D21" s="218" t="s">
        <v>235</v>
      </c>
      <c r="E21" s="170">
        <v>23699</v>
      </c>
      <c r="F21" s="170">
        <v>11674</v>
      </c>
      <c r="G21" s="170">
        <v>11677</v>
      </c>
    </row>
    <row r="23" spans="4:12" ht="12.75" customHeight="1" x14ac:dyDescent="0.2">
      <c r="H23" s="285" t="s">
        <v>155</v>
      </c>
      <c r="I23" s="285"/>
      <c r="J23" s="313" t="s">
        <v>154</v>
      </c>
      <c r="K23" s="314"/>
      <c r="L23" s="293" t="s">
        <v>23</v>
      </c>
    </row>
    <row r="24" spans="4:12" ht="12.75" customHeight="1" x14ac:dyDescent="0.2">
      <c r="H24" s="218" t="s">
        <v>153</v>
      </c>
      <c r="I24" s="218" t="s">
        <v>152</v>
      </c>
      <c r="J24" s="128"/>
      <c r="K24" s="185" t="s">
        <v>194</v>
      </c>
      <c r="L24" s="293"/>
    </row>
    <row r="25" spans="4:12" ht="12.75" customHeight="1" x14ac:dyDescent="0.2">
      <c r="H25" s="170">
        <v>195</v>
      </c>
      <c r="I25" s="170">
        <v>24</v>
      </c>
      <c r="J25" s="170">
        <v>4693</v>
      </c>
      <c r="K25" s="170">
        <v>986</v>
      </c>
      <c r="L25" s="171">
        <f>SUM(E20,F20,G20,H25,I25,J25)</f>
        <v>8631</v>
      </c>
    </row>
    <row r="26" spans="4:12" ht="12.75" customHeight="1" x14ac:dyDescent="0.2">
      <c r="H26" s="170">
        <v>2004</v>
      </c>
      <c r="I26" s="170">
        <v>167</v>
      </c>
      <c r="J26" s="170">
        <v>33462</v>
      </c>
      <c r="K26" s="170">
        <v>6429</v>
      </c>
      <c r="L26" s="171">
        <f>SUM(E21,F21,G21,H26,I26,J26)</f>
        <v>82683</v>
      </c>
    </row>
    <row r="27" spans="4:12" ht="12" customHeight="1" x14ac:dyDescent="0.15">
      <c r="H27" s="186" t="s">
        <v>230</v>
      </c>
    </row>
    <row r="28" spans="4:12" ht="12" customHeight="1" x14ac:dyDescent="0.2">
      <c r="H28" s="187" t="s">
        <v>231</v>
      </c>
    </row>
    <row r="29" spans="4:12" ht="11.25" customHeight="1" x14ac:dyDescent="0.15">
      <c r="L29" s="114" t="s">
        <v>151</v>
      </c>
    </row>
  </sheetData>
  <mergeCells count="12">
    <mergeCell ref="L23:L24"/>
    <mergeCell ref="A6:A9"/>
    <mergeCell ref="D18:D19"/>
    <mergeCell ref="E18:G18"/>
    <mergeCell ref="A11:A12"/>
    <mergeCell ref="B11:C11"/>
    <mergeCell ref="J23:K23"/>
    <mergeCell ref="B3:C3"/>
    <mergeCell ref="B4:C4"/>
    <mergeCell ref="B5:C5"/>
    <mergeCell ref="A10:B10"/>
    <mergeCell ref="H23:I23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4"/>
  <sheetViews>
    <sheetView showGridLines="0" zoomScale="200" zoomScaleNormal="130" workbookViewId="0">
      <selection activeCell="F15" sqref="F15"/>
    </sheetView>
  </sheetViews>
  <sheetFormatPr defaultColWidth="2.88671875" defaultRowHeight="12.75" customHeight="1" x14ac:dyDescent="0.2"/>
  <cols>
    <col min="1" max="1" width="8.33203125" style="113" customWidth="1"/>
    <col min="2" max="8" width="4.88671875" style="113" customWidth="1"/>
    <col min="9" max="9" width="8.33203125" style="113" customWidth="1"/>
    <col min="10" max="17" width="3.77734375" style="113" customWidth="1"/>
    <col min="18" max="18" width="4" style="113" customWidth="1"/>
    <col min="19" max="16384" width="2.88671875" style="113"/>
  </cols>
  <sheetData>
    <row r="1" spans="1:18" s="337" customFormat="1" ht="17.100000000000001" customHeight="1" x14ac:dyDescent="0.2">
      <c r="A1" s="94" t="s">
        <v>204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8" ht="12" customHeight="1" x14ac:dyDescent="0.2">
      <c r="A2" s="96"/>
      <c r="B2" s="97"/>
      <c r="C2" s="97"/>
      <c r="D2" s="97"/>
      <c r="E2" s="97"/>
      <c r="F2" s="97"/>
      <c r="G2" s="97"/>
      <c r="H2" s="98" t="s">
        <v>347</v>
      </c>
      <c r="I2" s="97"/>
      <c r="J2" s="97"/>
      <c r="K2" s="97"/>
    </row>
    <row r="3" spans="1:18" ht="15" customHeight="1" x14ac:dyDescent="0.2">
      <c r="A3" s="229"/>
      <c r="B3" s="231" t="s">
        <v>26</v>
      </c>
      <c r="C3" s="232"/>
      <c r="D3" s="232"/>
      <c r="E3" s="232"/>
      <c r="F3" s="232"/>
      <c r="G3" s="232"/>
      <c r="H3" s="233"/>
      <c r="I3" s="97"/>
      <c r="J3" s="338"/>
      <c r="K3" s="339"/>
      <c r="L3" s="339"/>
      <c r="M3" s="339"/>
      <c r="N3" s="339"/>
      <c r="O3" s="339"/>
      <c r="P3" s="339"/>
      <c r="Q3" s="339"/>
      <c r="R3" s="340"/>
    </row>
    <row r="4" spans="1:18" ht="12.75" customHeight="1" x14ac:dyDescent="0.2">
      <c r="A4" s="230"/>
      <c r="B4" s="99" t="s">
        <v>198</v>
      </c>
      <c r="C4" s="100" t="s">
        <v>199</v>
      </c>
      <c r="D4" s="101" t="s">
        <v>200</v>
      </c>
      <c r="E4" s="102" t="s">
        <v>201</v>
      </c>
      <c r="F4" s="102" t="s">
        <v>202</v>
      </c>
      <c r="G4" s="102" t="s">
        <v>203</v>
      </c>
      <c r="H4" s="103" t="s">
        <v>23</v>
      </c>
      <c r="I4" s="97"/>
      <c r="J4" s="341"/>
      <c r="K4" s="341"/>
      <c r="L4" s="342"/>
      <c r="M4" s="341"/>
      <c r="N4" s="341"/>
      <c r="O4" s="341"/>
      <c r="P4" s="341"/>
      <c r="Q4" s="341"/>
      <c r="R4" s="343"/>
    </row>
    <row r="5" spans="1:18" ht="12.75" customHeight="1" x14ac:dyDescent="0.2">
      <c r="A5" s="104" t="s">
        <v>188</v>
      </c>
      <c r="B5" s="344">
        <f>SUM(B6:B12)</f>
        <v>448</v>
      </c>
      <c r="C5" s="344">
        <f t="shared" ref="C5:G5" si="0">SUM(C6:C12)</f>
        <v>494</v>
      </c>
      <c r="D5" s="344">
        <f t="shared" si="0"/>
        <v>419</v>
      </c>
      <c r="E5" s="344">
        <f t="shared" si="0"/>
        <v>488</v>
      </c>
      <c r="F5" s="344">
        <f t="shared" si="0"/>
        <v>457</v>
      </c>
      <c r="G5" s="344">
        <f t="shared" si="0"/>
        <v>485</v>
      </c>
      <c r="H5" s="345">
        <f t="shared" ref="H5:H12" si="1">SUM(B5:G5)</f>
        <v>2791</v>
      </c>
      <c r="I5" s="97"/>
      <c r="J5" s="139"/>
      <c r="K5" s="139"/>
      <c r="L5" s="139"/>
      <c r="M5" s="139"/>
      <c r="N5" s="139"/>
      <c r="O5" s="139"/>
      <c r="P5" s="139"/>
      <c r="Q5" s="346"/>
      <c r="R5" s="341"/>
    </row>
    <row r="6" spans="1:18" ht="12.75" customHeight="1" x14ac:dyDescent="0.2">
      <c r="A6" s="105" t="s">
        <v>11</v>
      </c>
      <c r="B6" s="195">
        <v>71</v>
      </c>
      <c r="C6" s="195">
        <v>82</v>
      </c>
      <c r="D6" s="106">
        <v>63</v>
      </c>
      <c r="E6" s="107">
        <v>78</v>
      </c>
      <c r="F6" s="107">
        <v>75</v>
      </c>
      <c r="G6" s="106">
        <v>68</v>
      </c>
      <c r="H6" s="347">
        <f t="shared" si="1"/>
        <v>437</v>
      </c>
      <c r="I6" s="97"/>
      <c r="J6" s="139"/>
      <c r="K6" s="139"/>
      <c r="L6" s="141"/>
      <c r="M6" s="346"/>
      <c r="N6" s="346"/>
      <c r="O6" s="141"/>
      <c r="P6" s="141"/>
      <c r="Q6" s="346"/>
      <c r="R6" s="346"/>
    </row>
    <row r="7" spans="1:18" ht="12.75" customHeight="1" x14ac:dyDescent="0.2">
      <c r="A7" s="105" t="s">
        <v>10</v>
      </c>
      <c r="B7" s="195">
        <v>86</v>
      </c>
      <c r="C7" s="195">
        <v>91</v>
      </c>
      <c r="D7" s="106">
        <v>61</v>
      </c>
      <c r="E7" s="107">
        <v>109</v>
      </c>
      <c r="F7" s="107">
        <v>86</v>
      </c>
      <c r="G7" s="106">
        <v>94</v>
      </c>
      <c r="H7" s="347">
        <f t="shared" si="1"/>
        <v>527</v>
      </c>
      <c r="I7" s="97"/>
      <c r="J7" s="139"/>
      <c r="K7" s="139"/>
      <c r="L7" s="141"/>
      <c r="M7" s="346"/>
      <c r="N7" s="346"/>
      <c r="O7" s="141"/>
      <c r="P7" s="141"/>
      <c r="Q7" s="346"/>
      <c r="R7" s="346"/>
    </row>
    <row r="8" spans="1:18" ht="12.75" customHeight="1" x14ac:dyDescent="0.2">
      <c r="A8" s="105" t="s">
        <v>9</v>
      </c>
      <c r="B8" s="195">
        <v>48</v>
      </c>
      <c r="C8" s="195">
        <v>49</v>
      </c>
      <c r="D8" s="106">
        <v>54</v>
      </c>
      <c r="E8" s="107">
        <v>40</v>
      </c>
      <c r="F8" s="107">
        <v>41</v>
      </c>
      <c r="G8" s="106">
        <v>57</v>
      </c>
      <c r="H8" s="347">
        <f t="shared" si="1"/>
        <v>289</v>
      </c>
      <c r="I8" s="97"/>
      <c r="J8" s="139"/>
      <c r="K8" s="139"/>
      <c r="L8" s="141"/>
      <c r="M8" s="346"/>
      <c r="N8" s="346"/>
      <c r="O8" s="141"/>
      <c r="P8" s="141"/>
      <c r="Q8" s="346"/>
      <c r="R8" s="346"/>
    </row>
    <row r="9" spans="1:18" ht="12.75" customHeight="1" x14ac:dyDescent="0.2">
      <c r="A9" s="105" t="s">
        <v>7</v>
      </c>
      <c r="B9" s="195">
        <v>53</v>
      </c>
      <c r="C9" s="195">
        <v>72</v>
      </c>
      <c r="D9" s="106">
        <v>66</v>
      </c>
      <c r="E9" s="107">
        <v>65</v>
      </c>
      <c r="F9" s="107">
        <v>76</v>
      </c>
      <c r="G9" s="106">
        <v>73</v>
      </c>
      <c r="H9" s="347">
        <f t="shared" si="1"/>
        <v>405</v>
      </c>
      <c r="I9" s="97"/>
      <c r="J9" s="139"/>
      <c r="K9" s="139"/>
      <c r="L9" s="141"/>
      <c r="M9" s="346"/>
      <c r="N9" s="346"/>
      <c r="O9" s="141"/>
      <c r="P9" s="141"/>
      <c r="Q9" s="346"/>
      <c r="R9" s="346"/>
    </row>
    <row r="10" spans="1:18" ht="12.75" customHeight="1" x14ac:dyDescent="0.2">
      <c r="A10" s="105" t="s">
        <v>6</v>
      </c>
      <c r="B10" s="195">
        <v>69</v>
      </c>
      <c r="C10" s="195">
        <v>83</v>
      </c>
      <c r="D10" s="106">
        <v>74</v>
      </c>
      <c r="E10" s="107">
        <v>85</v>
      </c>
      <c r="F10" s="107">
        <v>77</v>
      </c>
      <c r="G10" s="106">
        <v>91</v>
      </c>
      <c r="H10" s="347">
        <f t="shared" si="1"/>
        <v>479</v>
      </c>
      <c r="I10" s="97"/>
      <c r="J10" s="139"/>
      <c r="K10" s="139"/>
      <c r="L10" s="141"/>
      <c r="M10" s="346"/>
      <c r="N10" s="346"/>
      <c r="O10" s="141"/>
      <c r="P10" s="141"/>
      <c r="Q10" s="346"/>
      <c r="R10" s="346"/>
    </row>
    <row r="11" spans="1:18" ht="12.75" customHeight="1" x14ac:dyDescent="0.2">
      <c r="A11" s="108" t="s">
        <v>4</v>
      </c>
      <c r="B11" s="195">
        <v>54</v>
      </c>
      <c r="C11" s="195">
        <v>66</v>
      </c>
      <c r="D11" s="106">
        <v>49</v>
      </c>
      <c r="E11" s="107">
        <v>53</v>
      </c>
      <c r="F11" s="107">
        <v>47</v>
      </c>
      <c r="G11" s="106">
        <v>51</v>
      </c>
      <c r="H11" s="347">
        <f t="shared" si="1"/>
        <v>320</v>
      </c>
      <c r="I11" s="97"/>
      <c r="J11" s="139"/>
      <c r="K11" s="139"/>
      <c r="L11" s="141"/>
      <c r="M11" s="346"/>
      <c r="N11" s="346"/>
      <c r="O11" s="141"/>
      <c r="P11" s="141"/>
      <c r="Q11" s="346"/>
      <c r="R11" s="346"/>
    </row>
    <row r="12" spans="1:18" ht="12.75" customHeight="1" x14ac:dyDescent="0.2">
      <c r="A12" s="109" t="s">
        <v>2</v>
      </c>
      <c r="B12" s="194">
        <v>67</v>
      </c>
      <c r="C12" s="194">
        <v>51</v>
      </c>
      <c r="D12" s="194">
        <v>52</v>
      </c>
      <c r="E12" s="348">
        <v>58</v>
      </c>
      <c r="F12" s="348">
        <v>55</v>
      </c>
      <c r="G12" s="194">
        <v>51</v>
      </c>
      <c r="H12" s="349">
        <f t="shared" si="1"/>
        <v>334</v>
      </c>
      <c r="I12" s="97"/>
      <c r="J12" s="139"/>
      <c r="K12" s="139"/>
      <c r="L12" s="139"/>
      <c r="M12" s="350"/>
      <c r="N12" s="350"/>
      <c r="O12" s="139"/>
      <c r="P12" s="139"/>
      <c r="Q12" s="346"/>
      <c r="R12" s="346"/>
    </row>
    <row r="13" spans="1:18" ht="12" customHeight="1" x14ac:dyDescent="0.15">
      <c r="A13" s="351"/>
      <c r="B13" s="111"/>
      <c r="C13" s="111"/>
      <c r="D13" s="111"/>
      <c r="E13" s="111"/>
      <c r="F13" s="111"/>
      <c r="G13" s="111"/>
      <c r="H13" s="112"/>
      <c r="J13" s="352"/>
      <c r="K13" s="352"/>
      <c r="L13" s="352"/>
      <c r="M13" s="352"/>
      <c r="N13" s="352"/>
      <c r="O13" s="352"/>
      <c r="P13" s="352"/>
      <c r="Q13" s="353"/>
      <c r="R13" s="353"/>
    </row>
    <row r="14" spans="1:18" ht="12.75" customHeight="1" x14ac:dyDescent="0.2">
      <c r="A14" s="354"/>
      <c r="B14" s="341"/>
      <c r="C14" s="341"/>
      <c r="D14" s="342"/>
      <c r="E14" s="341"/>
      <c r="F14" s="341"/>
      <c r="G14" s="341"/>
      <c r="H14" s="341"/>
      <c r="I14" s="355"/>
      <c r="J14" s="356"/>
      <c r="K14" s="357"/>
      <c r="L14" s="357"/>
      <c r="M14" s="357"/>
      <c r="N14" s="357"/>
      <c r="O14" s="357"/>
    </row>
    <row r="15" spans="1:18" ht="17.100000000000001" customHeight="1" x14ac:dyDescent="0.2">
      <c r="A15" s="358"/>
      <c r="B15" s="139"/>
      <c r="C15" s="139"/>
      <c r="D15" s="141"/>
      <c r="E15" s="346"/>
      <c r="F15" s="346"/>
      <c r="G15" s="141"/>
      <c r="H15" s="346"/>
      <c r="I15" s="96"/>
      <c r="J15" s="97"/>
      <c r="K15" s="97"/>
      <c r="L15" s="97"/>
      <c r="M15" s="97"/>
      <c r="N15" s="97"/>
      <c r="O15" s="97"/>
      <c r="P15" s="97"/>
      <c r="Q15" s="97"/>
    </row>
    <row r="16" spans="1:18" ht="15" customHeight="1" x14ac:dyDescent="0.2">
      <c r="A16" s="358"/>
      <c r="B16" s="139"/>
      <c r="C16" s="139"/>
      <c r="D16" s="141"/>
      <c r="E16" s="346"/>
      <c r="F16" s="346"/>
      <c r="G16" s="141"/>
      <c r="H16" s="346"/>
      <c r="I16" s="229"/>
      <c r="J16" s="231" t="s">
        <v>25</v>
      </c>
      <c r="K16" s="232"/>
      <c r="L16" s="232"/>
      <c r="M16" s="232"/>
      <c r="N16" s="232"/>
      <c r="O16" s="232"/>
      <c r="P16" s="232"/>
      <c r="Q16" s="233"/>
      <c r="R16" s="234" t="s">
        <v>24</v>
      </c>
    </row>
    <row r="17" spans="1:18" ht="18" customHeight="1" x14ac:dyDescent="0.2">
      <c r="A17" s="358"/>
      <c r="B17" s="139"/>
      <c r="C17" s="139"/>
      <c r="D17" s="141"/>
      <c r="E17" s="346"/>
      <c r="F17" s="346"/>
      <c r="G17" s="141"/>
      <c r="H17" s="346"/>
      <c r="I17" s="230"/>
      <c r="J17" s="99" t="s">
        <v>198</v>
      </c>
      <c r="K17" s="100" t="s">
        <v>199</v>
      </c>
      <c r="L17" s="101" t="s">
        <v>200</v>
      </c>
      <c r="M17" s="102" t="s">
        <v>201</v>
      </c>
      <c r="N17" s="102" t="s">
        <v>202</v>
      </c>
      <c r="O17" s="102" t="s">
        <v>203</v>
      </c>
      <c r="P17" s="102" t="s">
        <v>41</v>
      </c>
      <c r="Q17" s="99" t="s">
        <v>23</v>
      </c>
      <c r="R17" s="235"/>
    </row>
    <row r="18" spans="1:18" ht="12.75" customHeight="1" x14ac:dyDescent="0.2">
      <c r="A18" s="358"/>
      <c r="B18" s="139"/>
      <c r="C18" s="139"/>
      <c r="D18" s="141"/>
      <c r="E18" s="346"/>
      <c r="F18" s="346"/>
      <c r="G18" s="141"/>
      <c r="H18" s="346"/>
      <c r="I18" s="104" t="s">
        <v>188</v>
      </c>
      <c r="J18" s="344">
        <f t="shared" ref="J18:P18" si="2">SUM(J19:J25)</f>
        <v>15</v>
      </c>
      <c r="K18" s="344">
        <f t="shared" si="2"/>
        <v>18</v>
      </c>
      <c r="L18" s="344">
        <f t="shared" si="2"/>
        <v>15</v>
      </c>
      <c r="M18" s="344">
        <f t="shared" si="2"/>
        <v>17</v>
      </c>
      <c r="N18" s="344">
        <f t="shared" si="2"/>
        <v>13</v>
      </c>
      <c r="O18" s="344">
        <f t="shared" si="2"/>
        <v>16</v>
      </c>
      <c r="P18" s="344">
        <f t="shared" si="2"/>
        <v>25</v>
      </c>
      <c r="Q18" s="345">
        <f t="shared" ref="Q18:Q25" si="3">SUM(J18:P18)</f>
        <v>119</v>
      </c>
      <c r="R18" s="359">
        <f>SUM(R19:R25)</f>
        <v>217</v>
      </c>
    </row>
    <row r="19" spans="1:18" ht="12.75" customHeight="1" x14ac:dyDescent="0.2">
      <c r="A19" s="358"/>
      <c r="B19" s="139"/>
      <c r="C19" s="139"/>
      <c r="D19" s="141"/>
      <c r="E19" s="346"/>
      <c r="F19" s="346"/>
      <c r="G19" s="141"/>
      <c r="H19" s="346"/>
      <c r="I19" s="105" t="s">
        <v>11</v>
      </c>
      <c r="J19" s="195">
        <v>2</v>
      </c>
      <c r="K19" s="195">
        <v>3</v>
      </c>
      <c r="L19" s="106">
        <v>2</v>
      </c>
      <c r="M19" s="107">
        <v>3</v>
      </c>
      <c r="N19" s="107">
        <v>2</v>
      </c>
      <c r="O19" s="106">
        <v>2</v>
      </c>
      <c r="P19" s="106">
        <v>4</v>
      </c>
      <c r="Q19" s="107">
        <f t="shared" si="3"/>
        <v>18</v>
      </c>
      <c r="R19" s="360">
        <v>32</v>
      </c>
    </row>
    <row r="20" spans="1:18" ht="12.75" customHeight="1" x14ac:dyDescent="0.2">
      <c r="A20" s="361"/>
      <c r="B20" s="139"/>
      <c r="C20" s="139"/>
      <c r="D20" s="141"/>
      <c r="E20" s="346"/>
      <c r="F20" s="346"/>
      <c r="G20" s="141"/>
      <c r="H20" s="346"/>
      <c r="I20" s="105" t="s">
        <v>10</v>
      </c>
      <c r="J20" s="195">
        <v>3</v>
      </c>
      <c r="K20" s="195">
        <v>3</v>
      </c>
      <c r="L20" s="106">
        <v>2</v>
      </c>
      <c r="M20" s="107">
        <v>3</v>
      </c>
      <c r="N20" s="107">
        <v>2</v>
      </c>
      <c r="O20" s="106">
        <v>3</v>
      </c>
      <c r="P20" s="106">
        <v>5</v>
      </c>
      <c r="Q20" s="107">
        <f t="shared" si="3"/>
        <v>21</v>
      </c>
      <c r="R20" s="360">
        <v>35</v>
      </c>
    </row>
    <row r="21" spans="1:18" ht="12.75" customHeight="1" x14ac:dyDescent="0.2">
      <c r="A21" s="361"/>
      <c r="B21" s="139"/>
      <c r="C21" s="139"/>
      <c r="D21" s="141"/>
      <c r="E21" s="346"/>
      <c r="F21" s="346"/>
      <c r="G21" s="141"/>
      <c r="H21" s="346"/>
      <c r="I21" s="105" t="s">
        <v>9</v>
      </c>
      <c r="J21" s="195">
        <v>2</v>
      </c>
      <c r="K21" s="195">
        <v>2</v>
      </c>
      <c r="L21" s="106">
        <v>2</v>
      </c>
      <c r="M21" s="107">
        <v>2</v>
      </c>
      <c r="N21" s="107">
        <v>1</v>
      </c>
      <c r="O21" s="106">
        <v>2</v>
      </c>
      <c r="P21" s="106">
        <v>3</v>
      </c>
      <c r="Q21" s="107">
        <f t="shared" si="3"/>
        <v>14</v>
      </c>
      <c r="R21" s="360">
        <v>27</v>
      </c>
    </row>
    <row r="22" spans="1:18" ht="12.75" customHeight="1" x14ac:dyDescent="0.2">
      <c r="A22" s="362"/>
      <c r="B22" s="139"/>
      <c r="C22" s="139"/>
      <c r="D22" s="141"/>
      <c r="E22" s="346"/>
      <c r="F22" s="346"/>
      <c r="G22" s="141"/>
      <c r="H22" s="346"/>
      <c r="I22" s="105" t="s">
        <v>7</v>
      </c>
      <c r="J22" s="195">
        <v>2</v>
      </c>
      <c r="K22" s="195">
        <v>3</v>
      </c>
      <c r="L22" s="106">
        <v>2</v>
      </c>
      <c r="M22" s="107">
        <v>2</v>
      </c>
      <c r="N22" s="107">
        <v>2</v>
      </c>
      <c r="O22" s="106">
        <v>2</v>
      </c>
      <c r="P22" s="106">
        <v>2</v>
      </c>
      <c r="Q22" s="107">
        <f t="shared" si="3"/>
        <v>15</v>
      </c>
      <c r="R22" s="360">
        <v>28</v>
      </c>
    </row>
    <row r="23" spans="1:18" ht="12.75" customHeight="1" x14ac:dyDescent="0.2">
      <c r="A23" s="358"/>
      <c r="B23" s="139"/>
      <c r="C23" s="139"/>
      <c r="D23" s="139"/>
      <c r="E23" s="350"/>
      <c r="F23" s="350"/>
      <c r="G23" s="139"/>
      <c r="H23" s="350"/>
      <c r="I23" s="105" t="s">
        <v>6</v>
      </c>
      <c r="J23" s="195">
        <v>2</v>
      </c>
      <c r="K23" s="195">
        <v>3</v>
      </c>
      <c r="L23" s="106">
        <v>3</v>
      </c>
      <c r="M23" s="107">
        <v>3</v>
      </c>
      <c r="N23" s="107">
        <v>2</v>
      </c>
      <c r="O23" s="106">
        <v>3</v>
      </c>
      <c r="P23" s="106">
        <v>3</v>
      </c>
      <c r="Q23" s="107">
        <f t="shared" si="3"/>
        <v>19</v>
      </c>
      <c r="R23" s="360">
        <v>38</v>
      </c>
    </row>
    <row r="24" spans="1:18" ht="12.75" customHeight="1" x14ac:dyDescent="0.2">
      <c r="A24" s="363"/>
      <c r="I24" s="108" t="s">
        <v>4</v>
      </c>
      <c r="J24" s="195">
        <v>2</v>
      </c>
      <c r="K24" s="195">
        <v>2</v>
      </c>
      <c r="L24" s="106">
        <v>2</v>
      </c>
      <c r="M24" s="107">
        <v>2</v>
      </c>
      <c r="N24" s="107">
        <v>2</v>
      </c>
      <c r="O24" s="106">
        <v>2</v>
      </c>
      <c r="P24" s="106">
        <v>3</v>
      </c>
      <c r="Q24" s="107">
        <f t="shared" si="3"/>
        <v>15</v>
      </c>
      <c r="R24" s="360">
        <v>29</v>
      </c>
    </row>
    <row r="25" spans="1:18" ht="12.75" customHeight="1" x14ac:dyDescent="0.2">
      <c r="A25" s="363"/>
      <c r="H25" s="364"/>
      <c r="I25" s="109" t="s">
        <v>2</v>
      </c>
      <c r="J25" s="194">
        <v>2</v>
      </c>
      <c r="K25" s="194">
        <v>2</v>
      </c>
      <c r="L25" s="194">
        <v>2</v>
      </c>
      <c r="M25" s="348">
        <v>2</v>
      </c>
      <c r="N25" s="348">
        <v>2</v>
      </c>
      <c r="O25" s="194">
        <v>2</v>
      </c>
      <c r="P25" s="194">
        <v>5</v>
      </c>
      <c r="Q25" s="365">
        <f t="shared" si="3"/>
        <v>17</v>
      </c>
      <c r="R25" s="366">
        <v>28</v>
      </c>
    </row>
    <row r="26" spans="1:18" ht="12.75" customHeight="1" x14ac:dyDescent="0.15">
      <c r="A26" s="363"/>
      <c r="I26" s="110" t="s">
        <v>22</v>
      </c>
      <c r="J26" s="111"/>
      <c r="K26" s="111"/>
      <c r="L26" s="111"/>
      <c r="M26" s="111"/>
      <c r="N26" s="111"/>
      <c r="O26" s="111"/>
      <c r="P26" s="111"/>
      <c r="Q26" s="112"/>
    </row>
    <row r="27" spans="1:18" ht="12" customHeight="1" x14ac:dyDescent="0.15">
      <c r="A27" s="363"/>
      <c r="R27" s="114" t="s">
        <v>21</v>
      </c>
    </row>
    <row r="28" spans="1:18" ht="12.75" customHeight="1" x14ac:dyDescent="0.2">
      <c r="A28" s="367"/>
      <c r="I28" s="161"/>
      <c r="J28" s="277"/>
      <c r="K28" s="278"/>
      <c r="L28" s="368"/>
      <c r="M28" s="369"/>
      <c r="N28" s="368"/>
      <c r="O28" s="369"/>
    </row>
    <row r="29" spans="1:18" ht="12.75" customHeight="1" x14ac:dyDescent="0.2">
      <c r="I29" s="161"/>
      <c r="J29" s="277"/>
      <c r="K29" s="278"/>
      <c r="L29" s="368"/>
      <c r="M29" s="369"/>
      <c r="N29" s="368"/>
      <c r="O29" s="369"/>
    </row>
    <row r="30" spans="1:18" ht="12.75" customHeight="1" x14ac:dyDescent="0.2">
      <c r="I30" s="161"/>
      <c r="J30" s="277"/>
      <c r="K30" s="278"/>
      <c r="L30" s="368"/>
      <c r="M30" s="369"/>
      <c r="N30" s="368"/>
      <c r="O30" s="369"/>
    </row>
    <row r="31" spans="1:18" ht="12.75" customHeight="1" x14ac:dyDescent="0.2">
      <c r="I31" s="161"/>
      <c r="J31" s="277"/>
      <c r="K31" s="278"/>
      <c r="L31" s="368"/>
      <c r="M31" s="369"/>
      <c r="N31" s="368"/>
      <c r="O31" s="369"/>
    </row>
    <row r="32" spans="1:18" ht="8.1" customHeight="1" x14ac:dyDescent="0.2">
      <c r="I32" s="148"/>
      <c r="J32" s="148"/>
      <c r="K32" s="148"/>
      <c r="L32" s="148"/>
      <c r="M32" s="148"/>
      <c r="N32" s="148"/>
      <c r="O32" s="370"/>
    </row>
    <row r="33" spans="9:15" ht="12.75" customHeight="1" x14ac:dyDescent="0.2">
      <c r="I33" s="371"/>
      <c r="J33" s="148"/>
      <c r="K33" s="148"/>
      <c r="L33" s="148"/>
      <c r="M33" s="148"/>
      <c r="N33" s="148"/>
      <c r="O33" s="148"/>
    </row>
    <row r="34" spans="9:15" ht="12.75" customHeight="1" x14ac:dyDescent="0.2">
      <c r="I34" s="371"/>
      <c r="J34" s="148"/>
      <c r="K34" s="148"/>
      <c r="L34" s="148"/>
      <c r="M34" s="148"/>
      <c r="N34" s="148"/>
      <c r="O34" s="148"/>
    </row>
  </sheetData>
  <mergeCells count="19">
    <mergeCell ref="R3:R4"/>
    <mergeCell ref="B3:H3"/>
    <mergeCell ref="J3:Q3"/>
    <mergeCell ref="I16:I17"/>
    <mergeCell ref="J16:Q16"/>
    <mergeCell ref="R16:R17"/>
    <mergeCell ref="A3:A4"/>
    <mergeCell ref="J29:K29"/>
    <mergeCell ref="N29:O29"/>
    <mergeCell ref="N31:O31"/>
    <mergeCell ref="J28:K28"/>
    <mergeCell ref="N28:O28"/>
    <mergeCell ref="L28:M28"/>
    <mergeCell ref="J31:K31"/>
    <mergeCell ref="L31:M31"/>
    <mergeCell ref="J30:K30"/>
    <mergeCell ref="N30:O30"/>
    <mergeCell ref="L29:M29"/>
    <mergeCell ref="L30:M30"/>
  </mergeCells>
  <phoneticPr fontId="2"/>
  <pageMargins left="0.31496062992125984" right="0.31496062992125984" top="0.39370078740157483" bottom="0.47244094488188981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5"/>
  <sheetViews>
    <sheetView showGridLines="0" zoomScale="145" zoomScaleNormal="145" workbookViewId="0">
      <selection activeCell="J5" sqref="J5"/>
    </sheetView>
  </sheetViews>
  <sheetFormatPr defaultColWidth="2.88671875" defaultRowHeight="12.75" customHeight="1" x14ac:dyDescent="0.2"/>
  <cols>
    <col min="1" max="1" width="8.21875" style="113" customWidth="1"/>
    <col min="2" max="2" width="8.88671875" style="113" customWidth="1"/>
    <col min="3" max="3" width="4.77734375" style="113" customWidth="1"/>
    <col min="4" max="4" width="11.33203125" style="113" customWidth="1"/>
    <col min="5" max="5" width="4" style="113" customWidth="1"/>
    <col min="6" max="6" width="5.6640625" style="113" customWidth="1"/>
    <col min="7" max="7" width="5.44140625" style="113" customWidth="1"/>
    <col min="8" max="16384" width="2.88671875" style="113"/>
  </cols>
  <sheetData>
    <row r="1" spans="1:14" ht="17.100000000000001" customHeight="1" x14ac:dyDescent="0.2">
      <c r="A1" s="188" t="s">
        <v>179</v>
      </c>
      <c r="B1" s="165"/>
    </row>
    <row r="2" spans="1:14" ht="12" customHeight="1" x14ac:dyDescent="0.2">
      <c r="F2" s="151" t="s">
        <v>360</v>
      </c>
    </row>
    <row r="3" spans="1:14" s="454" customFormat="1" ht="21" customHeight="1" x14ac:dyDescent="0.2">
      <c r="A3" s="221" t="s">
        <v>178</v>
      </c>
      <c r="B3" s="221" t="s">
        <v>75</v>
      </c>
      <c r="C3" s="315" t="s">
        <v>177</v>
      </c>
      <c r="D3" s="316"/>
      <c r="E3" s="221" t="s">
        <v>176</v>
      </c>
      <c r="F3" s="221" t="s">
        <v>236</v>
      </c>
    </row>
    <row r="4" spans="1:14" ht="27" customHeight="1" x14ac:dyDescent="0.2">
      <c r="A4" s="143" t="s">
        <v>232</v>
      </c>
      <c r="B4" s="189" t="s">
        <v>277</v>
      </c>
      <c r="C4" s="190">
        <v>10285</v>
      </c>
      <c r="D4" s="191" t="s">
        <v>339</v>
      </c>
      <c r="E4" s="170">
        <v>523</v>
      </c>
      <c r="F4" s="190">
        <v>22582</v>
      </c>
    </row>
    <row r="5" spans="1:14" ht="27" customHeight="1" x14ac:dyDescent="0.2">
      <c r="A5" s="143" t="s">
        <v>233</v>
      </c>
      <c r="B5" s="189" t="s">
        <v>278</v>
      </c>
      <c r="C5" s="190">
        <v>6160</v>
      </c>
      <c r="D5" s="191" t="s">
        <v>340</v>
      </c>
      <c r="E5" s="170">
        <v>430</v>
      </c>
      <c r="F5" s="190">
        <v>9667</v>
      </c>
    </row>
    <row r="6" spans="1:14" ht="27" customHeight="1" x14ac:dyDescent="0.2">
      <c r="A6" s="143" t="s">
        <v>175</v>
      </c>
      <c r="B6" s="189" t="s">
        <v>279</v>
      </c>
      <c r="C6" s="190">
        <v>22178</v>
      </c>
      <c r="D6" s="191" t="s">
        <v>341</v>
      </c>
      <c r="E6" s="170">
        <v>94</v>
      </c>
      <c r="F6" s="190">
        <v>2810</v>
      </c>
    </row>
    <row r="7" spans="1:14" ht="27" customHeight="1" x14ac:dyDescent="0.2">
      <c r="A7" s="143" t="s">
        <v>174</v>
      </c>
      <c r="B7" s="189" t="s">
        <v>280</v>
      </c>
      <c r="C7" s="190">
        <v>13405</v>
      </c>
      <c r="D7" s="191" t="s">
        <v>342</v>
      </c>
      <c r="E7" s="170">
        <v>67</v>
      </c>
      <c r="F7" s="190">
        <v>2010</v>
      </c>
    </row>
    <row r="8" spans="1:14" ht="27" customHeight="1" x14ac:dyDescent="0.2">
      <c r="A8" s="143" t="s">
        <v>173</v>
      </c>
      <c r="B8" s="189" t="s">
        <v>281</v>
      </c>
      <c r="C8" s="190">
        <v>11155</v>
      </c>
      <c r="D8" s="191" t="s">
        <v>343</v>
      </c>
      <c r="E8" s="170">
        <v>111</v>
      </c>
      <c r="F8" s="190">
        <v>6844</v>
      </c>
    </row>
    <row r="9" spans="1:14" ht="27" customHeight="1" x14ac:dyDescent="0.2">
      <c r="A9" s="143" t="s">
        <v>172</v>
      </c>
      <c r="B9" s="189" t="s">
        <v>282</v>
      </c>
      <c r="C9" s="190">
        <v>9012</v>
      </c>
      <c r="D9" s="191" t="s">
        <v>344</v>
      </c>
      <c r="E9" s="170">
        <v>662</v>
      </c>
      <c r="F9" s="190">
        <v>18558</v>
      </c>
    </row>
    <row r="10" spans="1:14" ht="27" customHeight="1" x14ac:dyDescent="0.2">
      <c r="A10" s="143" t="s">
        <v>171</v>
      </c>
      <c r="B10" s="189" t="s">
        <v>283</v>
      </c>
      <c r="C10" s="190">
        <v>9723</v>
      </c>
      <c r="D10" s="191" t="s">
        <v>345</v>
      </c>
      <c r="E10" s="170">
        <v>144</v>
      </c>
      <c r="F10" s="190">
        <v>5221</v>
      </c>
    </row>
    <row r="11" spans="1:14" ht="27" customHeight="1" x14ac:dyDescent="0.2">
      <c r="A11" s="143" t="s">
        <v>170</v>
      </c>
      <c r="B11" s="189" t="s">
        <v>284</v>
      </c>
      <c r="C11" s="190">
        <v>2092</v>
      </c>
      <c r="D11" s="191" t="s">
        <v>223</v>
      </c>
      <c r="E11" s="170">
        <v>1343</v>
      </c>
      <c r="F11" s="190">
        <v>6476</v>
      </c>
    </row>
    <row r="12" spans="1:14" ht="27" customHeight="1" x14ac:dyDescent="0.2">
      <c r="A12" s="143" t="s">
        <v>275</v>
      </c>
      <c r="B12" s="320" t="s">
        <v>285</v>
      </c>
      <c r="C12" s="190">
        <v>8280</v>
      </c>
      <c r="D12" s="191" t="s">
        <v>273</v>
      </c>
      <c r="E12" s="170">
        <v>50</v>
      </c>
      <c r="F12" s="190">
        <v>3637</v>
      </c>
    </row>
    <row r="13" spans="1:14" ht="27" customHeight="1" x14ac:dyDescent="0.2">
      <c r="A13" s="143" t="s">
        <v>276</v>
      </c>
      <c r="B13" s="321"/>
      <c r="C13" s="190">
        <v>4505</v>
      </c>
      <c r="D13" s="191" t="s">
        <v>274</v>
      </c>
      <c r="E13" s="170">
        <v>59</v>
      </c>
      <c r="F13" s="190">
        <v>2834</v>
      </c>
      <c r="N13" s="191"/>
    </row>
    <row r="14" spans="1:14" ht="15" customHeight="1" x14ac:dyDescent="0.2">
      <c r="A14" s="317" t="s">
        <v>186</v>
      </c>
      <c r="B14" s="318"/>
      <c r="C14" s="318"/>
      <c r="D14" s="319"/>
      <c r="E14" s="171">
        <f>SUM(E4:E13)</f>
        <v>3483</v>
      </c>
      <c r="F14" s="171">
        <f>SUM(F4:F13)</f>
        <v>80639</v>
      </c>
    </row>
    <row r="15" spans="1:14" ht="12.75" customHeight="1" x14ac:dyDescent="0.15">
      <c r="F15" s="114" t="s">
        <v>151</v>
      </c>
    </row>
  </sheetData>
  <mergeCells count="3">
    <mergeCell ref="C3:D3"/>
    <mergeCell ref="A14:D14"/>
    <mergeCell ref="B12:B13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9"/>
  <sheetViews>
    <sheetView showGridLines="0" zoomScale="145" zoomScaleNormal="145" workbookViewId="0">
      <selection activeCell="G3" sqref="G3"/>
    </sheetView>
  </sheetViews>
  <sheetFormatPr defaultColWidth="2.88671875" defaultRowHeight="12.75" customHeight="1" x14ac:dyDescent="0.2"/>
  <cols>
    <col min="1" max="1" width="3.21875" style="113" customWidth="1"/>
    <col min="2" max="2" width="13.33203125" style="113" customWidth="1"/>
    <col min="3" max="3" width="17" style="113" customWidth="1"/>
    <col min="4" max="5" width="4.6640625" style="113" customWidth="1"/>
    <col min="6" max="7" width="5.44140625" style="113" customWidth="1"/>
    <col min="8" max="16384" width="2.88671875" style="113"/>
  </cols>
  <sheetData>
    <row r="1" spans="1:5" ht="27" customHeight="1" x14ac:dyDescent="0.2">
      <c r="A1" s="322" t="s">
        <v>250</v>
      </c>
      <c r="B1" s="323"/>
      <c r="C1" s="323"/>
      <c r="D1" s="323"/>
      <c r="E1" s="323"/>
    </row>
    <row r="2" spans="1:5" ht="12" customHeight="1" x14ac:dyDescent="0.2">
      <c r="E2" s="151" t="s">
        <v>360</v>
      </c>
    </row>
    <row r="3" spans="1:5" s="454" customFormat="1" ht="21" customHeight="1" x14ac:dyDescent="0.2">
      <c r="A3" s="192" t="s">
        <v>161</v>
      </c>
      <c r="B3" s="221" t="s">
        <v>185</v>
      </c>
      <c r="C3" s="221" t="s">
        <v>184</v>
      </c>
      <c r="D3" s="221" t="s">
        <v>176</v>
      </c>
      <c r="E3" s="221" t="s">
        <v>235</v>
      </c>
    </row>
    <row r="4" spans="1:5" ht="48.9" customHeight="1" x14ac:dyDescent="0.2">
      <c r="A4" s="259" t="s">
        <v>242</v>
      </c>
      <c r="B4" s="327" t="s">
        <v>259</v>
      </c>
      <c r="C4" s="191" t="s">
        <v>225</v>
      </c>
      <c r="D4" s="170">
        <v>1219</v>
      </c>
      <c r="E4" s="190">
        <v>18688</v>
      </c>
    </row>
    <row r="5" spans="1:5" ht="11.1" customHeight="1" x14ac:dyDescent="0.2">
      <c r="A5" s="330"/>
      <c r="B5" s="328"/>
      <c r="C5" s="191" t="s">
        <v>181</v>
      </c>
      <c r="D5" s="170">
        <v>22</v>
      </c>
      <c r="E5" s="190">
        <v>81</v>
      </c>
    </row>
    <row r="6" spans="1:5" ht="11.1" customHeight="1" x14ac:dyDescent="0.2">
      <c r="A6" s="330"/>
      <c r="B6" s="329"/>
      <c r="C6" s="191" t="s">
        <v>180</v>
      </c>
      <c r="D6" s="170">
        <v>42</v>
      </c>
      <c r="E6" s="190">
        <v>165</v>
      </c>
    </row>
    <row r="7" spans="1:5" ht="11.1" customHeight="1" x14ac:dyDescent="0.2">
      <c r="A7" s="331"/>
      <c r="B7" s="335" t="s">
        <v>266</v>
      </c>
      <c r="C7" s="336"/>
      <c r="D7" s="170">
        <f>SUM(D4:D6)</f>
        <v>1283</v>
      </c>
      <c r="E7" s="170">
        <f>SUM(E4:E6)</f>
        <v>18934</v>
      </c>
    </row>
    <row r="8" spans="1:5" ht="48.9" customHeight="1" x14ac:dyDescent="0.2">
      <c r="A8" s="259" t="s">
        <v>243</v>
      </c>
      <c r="B8" s="327" t="s">
        <v>260</v>
      </c>
      <c r="C8" s="191" t="s">
        <v>224</v>
      </c>
      <c r="D8" s="170">
        <v>1071</v>
      </c>
      <c r="E8" s="190">
        <v>14698</v>
      </c>
    </row>
    <row r="9" spans="1:5" ht="11.1" customHeight="1" x14ac:dyDescent="0.2">
      <c r="A9" s="330"/>
      <c r="B9" s="329"/>
      <c r="C9" s="191" t="s">
        <v>182</v>
      </c>
      <c r="D9" s="170">
        <v>42</v>
      </c>
      <c r="E9" s="190">
        <v>621</v>
      </c>
    </row>
    <row r="10" spans="1:5" ht="11.1" customHeight="1" x14ac:dyDescent="0.2">
      <c r="A10" s="331"/>
      <c r="B10" s="335" t="s">
        <v>266</v>
      </c>
      <c r="C10" s="336"/>
      <c r="D10" s="170">
        <f>SUM(D8:D9)</f>
        <v>1113</v>
      </c>
      <c r="E10" s="170">
        <f>SUM(E8:E9)</f>
        <v>15319</v>
      </c>
    </row>
    <row r="11" spans="1:5" ht="48.9" customHeight="1" x14ac:dyDescent="0.2">
      <c r="A11" s="332" t="s">
        <v>244</v>
      </c>
      <c r="B11" s="327" t="s">
        <v>261</v>
      </c>
      <c r="C11" s="191" t="s">
        <v>335</v>
      </c>
      <c r="D11" s="170">
        <v>883</v>
      </c>
      <c r="E11" s="190">
        <v>15120</v>
      </c>
    </row>
    <row r="12" spans="1:5" ht="11.1" customHeight="1" x14ac:dyDescent="0.2">
      <c r="A12" s="333"/>
      <c r="B12" s="328"/>
      <c r="C12" s="191" t="s">
        <v>183</v>
      </c>
      <c r="D12" s="170">
        <v>298</v>
      </c>
      <c r="E12" s="190">
        <v>2549</v>
      </c>
    </row>
    <row r="13" spans="1:5" ht="11.1" customHeight="1" x14ac:dyDescent="0.2">
      <c r="A13" s="333"/>
      <c r="B13" s="328"/>
      <c r="C13" s="191" t="s">
        <v>181</v>
      </c>
      <c r="D13" s="170">
        <v>48</v>
      </c>
      <c r="E13" s="190">
        <v>213</v>
      </c>
    </row>
    <row r="14" spans="1:5" ht="11.1" customHeight="1" x14ac:dyDescent="0.2">
      <c r="A14" s="333"/>
      <c r="B14" s="329"/>
      <c r="C14" s="191" t="s">
        <v>180</v>
      </c>
      <c r="D14" s="170">
        <v>18</v>
      </c>
      <c r="E14" s="190">
        <v>78</v>
      </c>
    </row>
    <row r="15" spans="1:5" ht="11.1" customHeight="1" x14ac:dyDescent="0.2">
      <c r="A15" s="334"/>
      <c r="B15" s="335" t="s">
        <v>266</v>
      </c>
      <c r="C15" s="336"/>
      <c r="D15" s="170">
        <f>SUM(D11:D14)</f>
        <v>1247</v>
      </c>
      <c r="E15" s="170">
        <f>SUM(E11:E14)</f>
        <v>17960</v>
      </c>
    </row>
    <row r="16" spans="1:5" ht="15" customHeight="1" x14ac:dyDescent="0.2">
      <c r="A16" s="324" t="s">
        <v>187</v>
      </c>
      <c r="B16" s="325"/>
      <c r="C16" s="326"/>
      <c r="D16" s="473">
        <f>SUM(D7,D10,D15)</f>
        <v>3643</v>
      </c>
      <c r="E16" s="473">
        <f>SUM(E7,E10,E15)</f>
        <v>52213</v>
      </c>
    </row>
    <row r="17" spans="1:5" ht="12" customHeight="1" x14ac:dyDescent="0.15">
      <c r="A17" s="110" t="s">
        <v>226</v>
      </c>
    </row>
    <row r="18" spans="1:5" ht="11.25" customHeight="1" x14ac:dyDescent="0.2">
      <c r="A18" s="193" t="s">
        <v>197</v>
      </c>
    </row>
    <row r="19" spans="1:5" ht="12" customHeight="1" x14ac:dyDescent="0.15">
      <c r="E19" s="114" t="s">
        <v>151</v>
      </c>
    </row>
  </sheetData>
  <mergeCells count="11">
    <mergeCell ref="A1:E1"/>
    <mergeCell ref="A16:C16"/>
    <mergeCell ref="B4:B6"/>
    <mergeCell ref="B11:B14"/>
    <mergeCell ref="B8:B9"/>
    <mergeCell ref="A4:A7"/>
    <mergeCell ref="A8:A10"/>
    <mergeCell ref="A11:A15"/>
    <mergeCell ref="B7:C7"/>
    <mergeCell ref="B10:C10"/>
    <mergeCell ref="B15:C15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4"/>
  <sheetViews>
    <sheetView showGridLines="0" zoomScale="175" zoomScaleNormal="175" workbookViewId="0">
      <selection activeCell="M8" sqref="M8"/>
    </sheetView>
  </sheetViews>
  <sheetFormatPr defaultColWidth="2.88671875" defaultRowHeight="12.75" customHeight="1" x14ac:dyDescent="0.2"/>
  <cols>
    <col min="1" max="1" width="3.6640625" style="1" customWidth="1"/>
    <col min="2" max="2" width="3" style="1" customWidth="1"/>
    <col min="3" max="11" width="4" style="1" customWidth="1"/>
    <col min="12" max="14" width="7.109375" style="1" customWidth="1"/>
    <col min="15" max="15" width="6.109375" style="1" customWidth="1"/>
    <col min="16" max="16384" width="2.88671875" style="1"/>
  </cols>
  <sheetData>
    <row r="1" spans="1:15" s="58" customFormat="1" ht="17.100000000000001" customHeight="1" x14ac:dyDescent="0.2">
      <c r="A1" s="115" t="s">
        <v>189</v>
      </c>
      <c r="B1" s="116"/>
      <c r="C1" s="117"/>
      <c r="D1" s="118"/>
      <c r="E1" s="117"/>
      <c r="F1" s="118"/>
      <c r="G1" s="119"/>
      <c r="H1" s="119"/>
      <c r="I1" s="119"/>
      <c r="J1" s="119"/>
      <c r="K1" s="119"/>
    </row>
    <row r="2" spans="1:15" ht="85.5" customHeight="1" x14ac:dyDescent="0.2">
      <c r="A2" s="236"/>
      <c r="B2" s="237"/>
      <c r="C2" s="120" t="s">
        <v>36</v>
      </c>
      <c r="D2" s="121" t="s">
        <v>35</v>
      </c>
      <c r="E2" s="120" t="s">
        <v>34</v>
      </c>
      <c r="F2" s="122" t="s">
        <v>33</v>
      </c>
      <c r="G2" s="123" t="s">
        <v>32</v>
      </c>
      <c r="H2" s="124" t="s">
        <v>31</v>
      </c>
      <c r="I2" s="120" t="s">
        <v>30</v>
      </c>
      <c r="J2" s="121" t="s">
        <v>29</v>
      </c>
      <c r="K2" s="122" t="s">
        <v>190</v>
      </c>
    </row>
    <row r="3" spans="1:15" ht="15.75" customHeight="1" x14ac:dyDescent="0.2">
      <c r="A3" s="240" t="s">
        <v>348</v>
      </c>
      <c r="B3" s="215" t="s">
        <v>28</v>
      </c>
      <c r="C3" s="129">
        <v>292</v>
      </c>
      <c r="D3" s="129">
        <v>40</v>
      </c>
      <c r="E3" s="129">
        <v>59</v>
      </c>
      <c r="F3" s="129">
        <v>0</v>
      </c>
      <c r="G3" s="130">
        <v>43</v>
      </c>
      <c r="H3" s="130">
        <v>0</v>
      </c>
      <c r="I3" s="129">
        <v>0</v>
      </c>
      <c r="J3" s="129">
        <v>292</v>
      </c>
      <c r="K3" s="129">
        <v>48</v>
      </c>
    </row>
    <row r="4" spans="1:15" ht="15.75" customHeight="1" x14ac:dyDescent="0.2">
      <c r="A4" s="239"/>
      <c r="B4" s="215" t="s">
        <v>27</v>
      </c>
      <c r="C4" s="127">
        <v>163</v>
      </c>
      <c r="D4" s="127">
        <v>36</v>
      </c>
      <c r="E4" s="127">
        <v>94</v>
      </c>
      <c r="F4" s="127">
        <v>0</v>
      </c>
      <c r="G4" s="128">
        <v>48</v>
      </c>
      <c r="H4" s="128">
        <v>0</v>
      </c>
      <c r="I4" s="127">
        <v>0</v>
      </c>
      <c r="J4" s="127">
        <v>163</v>
      </c>
      <c r="K4" s="127">
        <v>13</v>
      </c>
    </row>
    <row r="5" spans="1:15" ht="15.75" customHeight="1" x14ac:dyDescent="0.2">
      <c r="A5" s="240">
        <v>30</v>
      </c>
      <c r="B5" s="214" t="s">
        <v>28</v>
      </c>
      <c r="C5" s="125">
        <v>276</v>
      </c>
      <c r="D5" s="125">
        <v>48</v>
      </c>
      <c r="E5" s="125">
        <v>29</v>
      </c>
      <c r="F5" s="125">
        <v>0</v>
      </c>
      <c r="G5" s="126">
        <v>46</v>
      </c>
      <c r="H5" s="126">
        <v>0</v>
      </c>
      <c r="I5" s="125">
        <v>0</v>
      </c>
      <c r="J5" s="125">
        <v>276</v>
      </c>
      <c r="K5" s="125">
        <v>48</v>
      </c>
    </row>
    <row r="6" spans="1:15" ht="15.75" customHeight="1" x14ac:dyDescent="0.2">
      <c r="A6" s="239"/>
      <c r="B6" s="215" t="s">
        <v>27</v>
      </c>
      <c r="C6" s="127">
        <v>150</v>
      </c>
      <c r="D6" s="127">
        <v>58</v>
      </c>
      <c r="E6" s="127">
        <v>47</v>
      </c>
      <c r="F6" s="127">
        <v>1</v>
      </c>
      <c r="G6" s="128">
        <v>35</v>
      </c>
      <c r="H6" s="128">
        <v>0</v>
      </c>
      <c r="I6" s="127">
        <v>0</v>
      </c>
      <c r="J6" s="127">
        <v>150</v>
      </c>
      <c r="K6" s="127">
        <v>20</v>
      </c>
    </row>
    <row r="7" spans="1:15" ht="15.75" customHeight="1" x14ac:dyDescent="0.2">
      <c r="A7" s="238" t="s">
        <v>299</v>
      </c>
      <c r="B7" s="214" t="s">
        <v>28</v>
      </c>
      <c r="C7" s="125">
        <v>289</v>
      </c>
      <c r="D7" s="125">
        <v>31</v>
      </c>
      <c r="E7" s="125">
        <v>28</v>
      </c>
      <c r="F7" s="125">
        <v>0</v>
      </c>
      <c r="G7" s="126">
        <v>50</v>
      </c>
      <c r="H7" s="126">
        <v>0</v>
      </c>
      <c r="I7" s="125">
        <v>0</v>
      </c>
      <c r="J7" s="125">
        <v>289</v>
      </c>
      <c r="K7" s="125">
        <v>54</v>
      </c>
    </row>
    <row r="8" spans="1:15" ht="15.75" customHeight="1" x14ac:dyDescent="0.2">
      <c r="A8" s="239"/>
      <c r="B8" s="215" t="s">
        <v>27</v>
      </c>
      <c r="C8" s="127">
        <v>155</v>
      </c>
      <c r="D8" s="127">
        <v>43</v>
      </c>
      <c r="E8" s="127">
        <v>52</v>
      </c>
      <c r="F8" s="127">
        <v>0</v>
      </c>
      <c r="G8" s="128">
        <v>51</v>
      </c>
      <c r="H8" s="128">
        <v>0</v>
      </c>
      <c r="I8" s="127">
        <v>0</v>
      </c>
      <c r="J8" s="127">
        <v>155</v>
      </c>
      <c r="K8" s="127">
        <v>20</v>
      </c>
    </row>
    <row r="9" spans="1:15" ht="15.75" customHeight="1" x14ac:dyDescent="0.2">
      <c r="A9" s="238">
        <v>2</v>
      </c>
      <c r="B9" s="214" t="s">
        <v>28</v>
      </c>
      <c r="C9" s="125">
        <v>251</v>
      </c>
      <c r="D9" s="125">
        <v>42</v>
      </c>
      <c r="E9" s="125">
        <v>29</v>
      </c>
      <c r="F9" s="125">
        <v>0</v>
      </c>
      <c r="G9" s="126">
        <v>30</v>
      </c>
      <c r="H9" s="126">
        <v>0</v>
      </c>
      <c r="I9" s="125">
        <v>0</v>
      </c>
      <c r="J9" s="125">
        <v>251</v>
      </c>
      <c r="K9" s="125">
        <v>63</v>
      </c>
    </row>
    <row r="10" spans="1:15" ht="15.75" customHeight="1" x14ac:dyDescent="0.2">
      <c r="A10" s="239"/>
      <c r="B10" s="215" t="s">
        <v>27</v>
      </c>
      <c r="C10" s="127">
        <v>163</v>
      </c>
      <c r="D10" s="127">
        <v>46</v>
      </c>
      <c r="E10" s="127">
        <v>44</v>
      </c>
      <c r="F10" s="127">
        <v>0</v>
      </c>
      <c r="G10" s="128">
        <v>38</v>
      </c>
      <c r="H10" s="128">
        <v>0</v>
      </c>
      <c r="I10" s="127">
        <v>0</v>
      </c>
      <c r="J10" s="127">
        <v>163</v>
      </c>
      <c r="K10" s="127">
        <v>25</v>
      </c>
    </row>
    <row r="11" spans="1:15" ht="15.75" customHeight="1" x14ac:dyDescent="0.2">
      <c r="A11" s="238">
        <v>3</v>
      </c>
      <c r="B11" s="214" t="s">
        <v>28</v>
      </c>
      <c r="C11" s="125">
        <v>282</v>
      </c>
      <c r="D11" s="125">
        <v>40</v>
      </c>
      <c r="E11" s="125">
        <v>44</v>
      </c>
      <c r="F11" s="125">
        <v>1</v>
      </c>
      <c r="G11" s="126">
        <v>47</v>
      </c>
      <c r="H11" s="126">
        <v>0</v>
      </c>
      <c r="I11" s="125">
        <v>0</v>
      </c>
      <c r="J11" s="125">
        <v>282</v>
      </c>
      <c r="K11" s="125">
        <v>67</v>
      </c>
    </row>
    <row r="12" spans="1:15" ht="15.75" customHeight="1" x14ac:dyDescent="0.2">
      <c r="A12" s="239"/>
      <c r="B12" s="215" t="s">
        <v>27</v>
      </c>
      <c r="C12" s="127">
        <v>163</v>
      </c>
      <c r="D12" s="127">
        <v>54</v>
      </c>
      <c r="E12" s="127">
        <v>50</v>
      </c>
      <c r="F12" s="127">
        <v>0</v>
      </c>
      <c r="G12" s="128">
        <v>47</v>
      </c>
      <c r="H12" s="128">
        <v>0</v>
      </c>
      <c r="I12" s="127">
        <v>0</v>
      </c>
      <c r="J12" s="127">
        <v>163</v>
      </c>
      <c r="K12" s="127">
        <v>24</v>
      </c>
    </row>
    <row r="13" spans="1:15" ht="12" customHeight="1" x14ac:dyDescent="0.15">
      <c r="A13" s="113"/>
      <c r="B13" s="113"/>
      <c r="C13" s="113"/>
      <c r="D13" s="113"/>
      <c r="E13" s="113"/>
      <c r="F13" s="113"/>
      <c r="G13" s="131"/>
      <c r="H13" s="132"/>
      <c r="I13" s="132"/>
      <c r="J13" s="133"/>
      <c r="K13" s="134" t="s">
        <v>0</v>
      </c>
    </row>
    <row r="14" spans="1:15" ht="12.75" customHeight="1" x14ac:dyDescent="0.2">
      <c r="A14" s="25"/>
      <c r="B14" s="24"/>
      <c r="C14" s="23"/>
      <c r="D14" s="23"/>
      <c r="E14" s="23"/>
      <c r="F14" s="23"/>
      <c r="G14" s="26"/>
      <c r="H14" s="26"/>
      <c r="I14" s="26"/>
      <c r="O14" s="23"/>
    </row>
    <row r="15" spans="1:15" ht="17.100000000000001" customHeight="1" x14ac:dyDescent="0.2">
      <c r="A15" s="56"/>
      <c r="B15" s="14"/>
      <c r="C15" s="20"/>
      <c r="D15" s="17"/>
      <c r="E15" s="20"/>
      <c r="F15" s="17"/>
      <c r="G15" s="17"/>
      <c r="H15" s="16"/>
      <c r="I15" s="16"/>
      <c r="O15" s="20"/>
    </row>
    <row r="16" spans="1:15" ht="20.100000000000001" customHeight="1" x14ac:dyDescent="0.2">
      <c r="G16" s="17"/>
      <c r="H16" s="16"/>
      <c r="I16" s="16"/>
      <c r="O16" s="20"/>
    </row>
    <row r="17" spans="7:15" ht="12.75" customHeight="1" x14ac:dyDescent="0.2">
      <c r="G17" s="17"/>
      <c r="H17" s="16"/>
      <c r="I17" s="16"/>
      <c r="O17" s="20"/>
    </row>
    <row r="18" spans="7:15" ht="12.75" customHeight="1" x14ac:dyDescent="0.2">
      <c r="G18" s="17"/>
      <c r="H18" s="16"/>
      <c r="I18" s="16"/>
      <c r="O18" s="20"/>
    </row>
    <row r="19" spans="7:15" ht="12.75" customHeight="1" x14ac:dyDescent="0.2">
      <c r="G19" s="17"/>
      <c r="H19" s="16"/>
      <c r="I19" s="16"/>
      <c r="O19" s="20"/>
    </row>
    <row r="20" spans="7:15" ht="12.75" customHeight="1" x14ac:dyDescent="0.2">
      <c r="G20" s="17"/>
      <c r="H20" s="16"/>
      <c r="I20" s="16"/>
      <c r="O20" s="2"/>
    </row>
    <row r="21" spans="7:15" ht="12.75" customHeight="1" x14ac:dyDescent="0.2">
      <c r="G21" s="17"/>
      <c r="H21" s="16"/>
      <c r="I21" s="16"/>
      <c r="O21" s="2"/>
    </row>
    <row r="22" spans="7:15" ht="12.75" customHeight="1" x14ac:dyDescent="0.2">
      <c r="G22" s="17"/>
      <c r="H22" s="16"/>
      <c r="I22" s="16"/>
      <c r="O22" s="2"/>
    </row>
    <row r="23" spans="7:15" ht="12.75" customHeight="1" x14ac:dyDescent="0.2">
      <c r="G23" s="14"/>
      <c r="H23" s="13"/>
      <c r="I23" s="13"/>
      <c r="O23" s="2"/>
    </row>
    <row r="24" spans="7:15" ht="12.75" customHeight="1" x14ac:dyDescent="0.15">
      <c r="O24" s="9"/>
    </row>
    <row r="25" spans="7:15" ht="12.75" customHeight="1" x14ac:dyDescent="0.15">
      <c r="H25" s="11"/>
      <c r="I25" s="11"/>
      <c r="O25" s="9"/>
    </row>
    <row r="26" spans="7:15" ht="12.75" customHeight="1" x14ac:dyDescent="0.15">
      <c r="O26" s="9"/>
    </row>
    <row r="27" spans="7:15" ht="8.1" customHeight="1" x14ac:dyDescent="0.2">
      <c r="O27" s="7"/>
    </row>
    <row r="28" spans="7:15" ht="12.75" customHeight="1" x14ac:dyDescent="0.2">
      <c r="J28" s="5"/>
      <c r="K28" s="74"/>
      <c r="L28" s="225"/>
      <c r="M28" s="226"/>
      <c r="N28" s="225"/>
      <c r="O28" s="226"/>
    </row>
    <row r="29" spans="7:15" ht="12.75" customHeight="1" x14ac:dyDescent="0.2">
      <c r="J29" s="5"/>
      <c r="K29" s="74"/>
      <c r="L29" s="225"/>
      <c r="M29" s="226"/>
      <c r="N29" s="225"/>
      <c r="O29" s="226"/>
    </row>
    <row r="30" spans="7:15" ht="12.75" customHeight="1" x14ac:dyDescent="0.2">
      <c r="J30" s="5"/>
      <c r="K30" s="74"/>
      <c r="L30" s="225"/>
      <c r="M30" s="226"/>
      <c r="N30" s="225"/>
      <c r="O30" s="226"/>
    </row>
    <row r="31" spans="7:15" ht="12.75" customHeight="1" x14ac:dyDescent="0.2">
      <c r="J31" s="5"/>
      <c r="K31" s="74"/>
      <c r="L31" s="225"/>
      <c r="M31" s="226"/>
      <c r="N31" s="225"/>
      <c r="O31" s="226"/>
    </row>
    <row r="32" spans="7:15" ht="8.1" customHeight="1" x14ac:dyDescent="0.2">
      <c r="J32" s="2"/>
      <c r="K32" s="2"/>
      <c r="L32" s="2"/>
      <c r="M32" s="2"/>
      <c r="N32" s="2"/>
      <c r="O32" s="4"/>
    </row>
    <row r="33" spans="10:15" ht="12.75" customHeight="1" x14ac:dyDescent="0.2">
      <c r="J33" s="3"/>
      <c r="K33" s="2"/>
      <c r="L33" s="2"/>
      <c r="M33" s="2"/>
      <c r="N33" s="2"/>
      <c r="O33" s="2"/>
    </row>
    <row r="34" spans="10:15" ht="12.75" customHeight="1" x14ac:dyDescent="0.2">
      <c r="J34" s="3"/>
      <c r="K34" s="2"/>
      <c r="L34" s="2"/>
      <c r="M34" s="2"/>
      <c r="N34" s="2"/>
      <c r="O34" s="2"/>
    </row>
  </sheetData>
  <mergeCells count="14">
    <mergeCell ref="A2:B2"/>
    <mergeCell ref="N29:O29"/>
    <mergeCell ref="A7:A8"/>
    <mergeCell ref="A3:A4"/>
    <mergeCell ref="A5:A6"/>
    <mergeCell ref="A11:A12"/>
    <mergeCell ref="A9:A10"/>
    <mergeCell ref="N30:O30"/>
    <mergeCell ref="N31:O31"/>
    <mergeCell ref="N28:O28"/>
    <mergeCell ref="L28:M28"/>
    <mergeCell ref="L29:M29"/>
    <mergeCell ref="L30:M30"/>
    <mergeCell ref="L31:M31"/>
  </mergeCells>
  <phoneticPr fontId="2"/>
  <pageMargins left="0.31496062992125984" right="0.31496062992125984" top="0.39370078740157483" bottom="0.47244094488188981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showGridLines="0" zoomScale="175" zoomScaleNormal="175" workbookViewId="0">
      <selection activeCell="D12" sqref="D12"/>
    </sheetView>
  </sheetViews>
  <sheetFormatPr defaultColWidth="2.88671875" defaultRowHeight="12.75" customHeight="1" x14ac:dyDescent="0.2"/>
  <cols>
    <col min="1" max="1" width="7.21875" style="113" customWidth="1"/>
    <col min="2" max="7" width="5.88671875" style="113" customWidth="1"/>
    <col min="8" max="18" width="3.88671875" style="113" customWidth="1"/>
    <col min="19" max="16384" width="2.88671875" style="113"/>
  </cols>
  <sheetData>
    <row r="1" spans="1:18" s="137" customFormat="1" ht="17.100000000000001" customHeight="1" x14ac:dyDescent="0.2">
      <c r="A1" s="94" t="s">
        <v>53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8" ht="12" customHeight="1" x14ac:dyDescent="0.2">
      <c r="A2" s="96"/>
      <c r="B2" s="97"/>
      <c r="C2" s="97"/>
      <c r="D2" s="97"/>
      <c r="E2" s="97"/>
      <c r="F2" s="97"/>
      <c r="G2" s="98" t="s">
        <v>346</v>
      </c>
      <c r="H2" s="97"/>
      <c r="I2" s="97"/>
      <c r="J2" s="97"/>
    </row>
    <row r="3" spans="1:18" ht="30" customHeight="1" x14ac:dyDescent="0.2">
      <c r="A3" s="373"/>
      <c r="B3" s="374" t="s">
        <v>52</v>
      </c>
      <c r="C3" s="375" t="s">
        <v>368</v>
      </c>
      <c r="D3" s="376" t="s">
        <v>51</v>
      </c>
      <c r="E3" s="377" t="s">
        <v>50</v>
      </c>
      <c r="F3" s="219" t="s">
        <v>14</v>
      </c>
      <c r="G3" s="143" t="s">
        <v>13</v>
      </c>
      <c r="H3" s="97"/>
      <c r="I3" s="97"/>
      <c r="J3" s="97"/>
    </row>
    <row r="4" spans="1:18" ht="20.100000000000001" customHeight="1" x14ac:dyDescent="0.2">
      <c r="A4" s="378" t="s">
        <v>188</v>
      </c>
      <c r="B4" s="344">
        <f>SUM(B5:B7)</f>
        <v>117075</v>
      </c>
      <c r="C4" s="379">
        <f>SUM(C5:C7)</f>
        <v>23662</v>
      </c>
      <c r="D4" s="344">
        <f>SUM(D5:D7)</f>
        <v>8703</v>
      </c>
      <c r="E4" s="344">
        <f>SUM(E5:E7)</f>
        <v>50115</v>
      </c>
      <c r="F4" s="344">
        <f>SUM(F5:F7)</f>
        <v>3</v>
      </c>
      <c r="G4" s="380"/>
      <c r="H4" s="97"/>
      <c r="I4" s="97"/>
      <c r="J4" s="97"/>
    </row>
    <row r="5" spans="1:18" ht="20.100000000000001" customHeight="1" x14ac:dyDescent="0.2">
      <c r="A5" s="381" t="s">
        <v>49</v>
      </c>
      <c r="B5" s="195">
        <v>37217</v>
      </c>
      <c r="C5" s="382">
        <v>9407</v>
      </c>
      <c r="D5" s="106">
        <v>2836</v>
      </c>
      <c r="E5" s="107">
        <v>14532</v>
      </c>
      <c r="F5" s="106">
        <v>1</v>
      </c>
      <c r="G5" s="383" t="s">
        <v>48</v>
      </c>
      <c r="H5" s="97"/>
      <c r="I5" s="97"/>
      <c r="J5" s="97"/>
    </row>
    <row r="6" spans="1:18" ht="20.100000000000001" customHeight="1" x14ac:dyDescent="0.2">
      <c r="A6" s="381" t="s">
        <v>47</v>
      </c>
      <c r="B6" s="195">
        <v>41263</v>
      </c>
      <c r="C6" s="382">
        <v>8426</v>
      </c>
      <c r="D6" s="106">
        <v>3373</v>
      </c>
      <c r="E6" s="107">
        <v>22178</v>
      </c>
      <c r="F6" s="106">
        <v>1</v>
      </c>
      <c r="G6" s="383" t="s">
        <v>46</v>
      </c>
      <c r="H6" s="97"/>
      <c r="I6" s="97"/>
      <c r="J6" s="97"/>
    </row>
    <row r="7" spans="1:18" ht="20.100000000000001" customHeight="1" x14ac:dyDescent="0.2">
      <c r="A7" s="384" t="s">
        <v>45</v>
      </c>
      <c r="B7" s="194">
        <v>38595</v>
      </c>
      <c r="C7" s="385">
        <v>5829</v>
      </c>
      <c r="D7" s="386">
        <v>2494</v>
      </c>
      <c r="E7" s="365">
        <v>13405</v>
      </c>
      <c r="F7" s="386">
        <v>1</v>
      </c>
      <c r="G7" s="387" t="s">
        <v>44</v>
      </c>
      <c r="H7" s="97"/>
      <c r="I7" s="97"/>
      <c r="J7" s="97"/>
    </row>
    <row r="8" spans="1:18" ht="12" customHeight="1" x14ac:dyDescent="0.15">
      <c r="A8" s="388"/>
      <c r="B8" s="111"/>
      <c r="C8" s="111"/>
      <c r="D8" s="111"/>
      <c r="E8" s="111"/>
      <c r="F8" s="111"/>
      <c r="G8" s="114" t="s">
        <v>268</v>
      </c>
    </row>
    <row r="9" spans="1:18" s="137" customFormat="1" ht="17.100000000000001" customHeight="1" x14ac:dyDescent="0.2">
      <c r="A9" s="187"/>
      <c r="B9" s="389"/>
      <c r="C9" s="389"/>
      <c r="D9" s="390"/>
      <c r="E9" s="389"/>
      <c r="F9" s="389"/>
      <c r="G9" s="389"/>
      <c r="H9" s="115" t="s">
        <v>43</v>
      </c>
      <c r="I9" s="135"/>
      <c r="J9" s="136"/>
      <c r="K9" s="136"/>
      <c r="L9" s="136"/>
      <c r="M9" s="136"/>
      <c r="N9" s="136"/>
    </row>
    <row r="10" spans="1:18" ht="12" customHeight="1" x14ac:dyDescent="0.2">
      <c r="A10" s="358"/>
      <c r="B10" s="139"/>
      <c r="C10" s="139"/>
      <c r="D10" s="141"/>
      <c r="E10" s="346"/>
      <c r="F10" s="141"/>
      <c r="G10" s="346"/>
      <c r="H10" s="138"/>
      <c r="I10" s="139"/>
      <c r="J10" s="140"/>
      <c r="K10" s="141"/>
      <c r="L10" s="140"/>
      <c r="M10" s="141"/>
      <c r="N10" s="140"/>
      <c r="R10" s="98" t="s">
        <v>346</v>
      </c>
    </row>
    <row r="11" spans="1:18" ht="20.100000000000001" customHeight="1" x14ac:dyDescent="0.2">
      <c r="A11" s="358"/>
      <c r="B11" s="139"/>
      <c r="C11" s="139"/>
      <c r="D11" s="141"/>
      <c r="E11" s="346"/>
      <c r="F11" s="141"/>
      <c r="G11" s="346"/>
      <c r="H11" s="236"/>
      <c r="I11" s="243" t="s">
        <v>42</v>
      </c>
      <c r="J11" s="244"/>
      <c r="K11" s="244"/>
      <c r="L11" s="245"/>
      <c r="M11" s="243" t="s">
        <v>25</v>
      </c>
      <c r="N11" s="246"/>
      <c r="O11" s="246"/>
      <c r="P11" s="246"/>
      <c r="Q11" s="247"/>
      <c r="R11" s="248" t="s">
        <v>24</v>
      </c>
    </row>
    <row r="12" spans="1:18" ht="21.75" customHeight="1" x14ac:dyDescent="0.2">
      <c r="A12" s="358"/>
      <c r="B12" s="139"/>
      <c r="C12" s="139"/>
      <c r="D12" s="141"/>
      <c r="E12" s="346"/>
      <c r="F12" s="141"/>
      <c r="G12" s="346"/>
      <c r="H12" s="236"/>
      <c r="I12" s="69" t="s">
        <v>198</v>
      </c>
      <c r="J12" s="142" t="s">
        <v>199</v>
      </c>
      <c r="K12" s="69" t="s">
        <v>200</v>
      </c>
      <c r="L12" s="142" t="s">
        <v>23</v>
      </c>
      <c r="M12" s="69" t="s">
        <v>198</v>
      </c>
      <c r="N12" s="142" t="s">
        <v>199</v>
      </c>
      <c r="O12" s="218" t="s">
        <v>200</v>
      </c>
      <c r="P12" s="143" t="s">
        <v>41</v>
      </c>
      <c r="Q12" s="218" t="s">
        <v>23</v>
      </c>
      <c r="R12" s="249"/>
    </row>
    <row r="13" spans="1:18" ht="20.100000000000001" customHeight="1" x14ac:dyDescent="0.2">
      <c r="A13" s="358"/>
      <c r="B13" s="139"/>
      <c r="C13" s="139"/>
      <c r="D13" s="141"/>
      <c r="E13" s="346"/>
      <c r="F13" s="141"/>
      <c r="G13" s="346"/>
      <c r="H13" s="144" t="s">
        <v>12</v>
      </c>
      <c r="I13" s="391">
        <f>SUM(I14:I16)</f>
        <v>502</v>
      </c>
      <c r="J13" s="391">
        <f>SUM(J14:J16)</f>
        <v>455</v>
      </c>
      <c r="K13" s="391">
        <f>SUM(K14:K16)</f>
        <v>470</v>
      </c>
      <c r="L13" s="391">
        <f>SUM(I13:K13)</f>
        <v>1427</v>
      </c>
      <c r="M13" s="391">
        <f>SUM(M14:M16)</f>
        <v>15</v>
      </c>
      <c r="N13" s="391">
        <f>SUM(N14:N16)</f>
        <v>13</v>
      </c>
      <c r="O13" s="391">
        <f>SUM(O14:O16)</f>
        <v>13</v>
      </c>
      <c r="P13" s="391">
        <f>SUM(P14:P16)</f>
        <v>10</v>
      </c>
      <c r="Q13" s="391">
        <f>SUM(M13:P13)</f>
        <v>51</v>
      </c>
      <c r="R13" s="391">
        <f>SUM(R14:R16)</f>
        <v>120</v>
      </c>
    </row>
    <row r="14" spans="1:18" ht="20.100000000000001" customHeight="1" x14ac:dyDescent="0.2">
      <c r="A14" s="358"/>
      <c r="B14" s="139"/>
      <c r="C14" s="139"/>
      <c r="D14" s="141"/>
      <c r="E14" s="346"/>
      <c r="F14" s="141"/>
      <c r="G14" s="346"/>
      <c r="H14" s="212" t="s">
        <v>40</v>
      </c>
      <c r="I14" s="145">
        <v>288</v>
      </c>
      <c r="J14" s="146">
        <v>254</v>
      </c>
      <c r="K14" s="145">
        <v>237</v>
      </c>
      <c r="L14" s="146">
        <f>SUM(I14:K14)</f>
        <v>779</v>
      </c>
      <c r="M14" s="145">
        <v>8</v>
      </c>
      <c r="N14" s="146">
        <v>7</v>
      </c>
      <c r="O14" s="126">
        <v>6</v>
      </c>
      <c r="P14" s="126">
        <v>6</v>
      </c>
      <c r="Q14" s="126">
        <f>SUM(M14:P14)</f>
        <v>27</v>
      </c>
      <c r="R14" s="126">
        <v>59</v>
      </c>
    </row>
    <row r="15" spans="1:18" ht="20.100000000000001" customHeight="1" x14ac:dyDescent="0.2">
      <c r="A15" s="361"/>
      <c r="B15" s="139"/>
      <c r="C15" s="139"/>
      <c r="D15" s="141"/>
      <c r="E15" s="346"/>
      <c r="F15" s="141"/>
      <c r="G15" s="346"/>
      <c r="H15" s="212" t="s">
        <v>39</v>
      </c>
      <c r="I15" s="126">
        <v>156</v>
      </c>
      <c r="J15" s="126">
        <v>147</v>
      </c>
      <c r="K15" s="126">
        <v>177</v>
      </c>
      <c r="L15" s="126">
        <f>SUM(I15:K15)</f>
        <v>480</v>
      </c>
      <c r="M15" s="126">
        <v>5</v>
      </c>
      <c r="N15" s="126">
        <v>4</v>
      </c>
      <c r="O15" s="126">
        <v>5</v>
      </c>
      <c r="P15" s="126">
        <v>2</v>
      </c>
      <c r="Q15" s="126">
        <f>SUM(M15:P15)</f>
        <v>16</v>
      </c>
      <c r="R15" s="126">
        <v>36</v>
      </c>
    </row>
    <row r="16" spans="1:18" ht="20.100000000000001" customHeight="1" x14ac:dyDescent="0.2">
      <c r="A16" s="361"/>
      <c r="B16" s="139"/>
      <c r="C16" s="139"/>
      <c r="D16" s="141"/>
      <c r="E16" s="346"/>
      <c r="F16" s="141"/>
      <c r="G16" s="346"/>
      <c r="H16" s="213" t="s">
        <v>38</v>
      </c>
      <c r="I16" s="128">
        <v>58</v>
      </c>
      <c r="J16" s="128">
        <v>54</v>
      </c>
      <c r="K16" s="128">
        <v>56</v>
      </c>
      <c r="L16" s="128">
        <f>SUM(I16:K16)</f>
        <v>168</v>
      </c>
      <c r="M16" s="128">
        <v>2</v>
      </c>
      <c r="N16" s="128">
        <v>2</v>
      </c>
      <c r="O16" s="128">
        <v>2</v>
      </c>
      <c r="P16" s="128">
        <v>2</v>
      </c>
      <c r="Q16" s="128">
        <f>SUM(M16:P16)</f>
        <v>8</v>
      </c>
      <c r="R16" s="128">
        <v>25</v>
      </c>
    </row>
    <row r="17" spans="1:18" ht="12" customHeight="1" x14ac:dyDescent="0.15">
      <c r="A17" s="362"/>
      <c r="B17" s="139"/>
      <c r="C17" s="139"/>
      <c r="D17" s="141"/>
      <c r="E17" s="346"/>
      <c r="F17" s="141"/>
      <c r="G17" s="346"/>
      <c r="H17" s="241" t="s">
        <v>37</v>
      </c>
      <c r="I17" s="242"/>
      <c r="J17" s="242"/>
      <c r="K17" s="242"/>
      <c r="L17" s="242"/>
      <c r="M17" s="242"/>
      <c r="N17" s="242"/>
      <c r="O17" s="242"/>
    </row>
    <row r="18" spans="1:18" ht="12" customHeight="1" x14ac:dyDescent="0.15">
      <c r="A18" s="358"/>
      <c r="B18" s="139"/>
      <c r="C18" s="139"/>
      <c r="D18" s="139"/>
      <c r="E18" s="350"/>
      <c r="F18" s="139"/>
      <c r="G18" s="350"/>
      <c r="H18" s="147"/>
      <c r="I18" s="148"/>
      <c r="J18" s="148"/>
      <c r="K18" s="148"/>
      <c r="L18" s="148"/>
      <c r="M18" s="148"/>
      <c r="N18" s="148"/>
      <c r="R18" s="114" t="s">
        <v>21</v>
      </c>
    </row>
    <row r="19" spans="1:18" ht="12.75" customHeight="1" x14ac:dyDescent="0.15">
      <c r="A19" s="363"/>
      <c r="H19" s="148"/>
      <c r="I19" s="148"/>
      <c r="J19" s="148"/>
      <c r="K19" s="148"/>
      <c r="L19" s="148"/>
      <c r="M19" s="148"/>
      <c r="N19" s="155"/>
    </row>
    <row r="20" spans="1:18" ht="17.100000000000001" customHeight="1" x14ac:dyDescent="0.15">
      <c r="A20" s="363"/>
      <c r="G20" s="364"/>
      <c r="H20" s="94"/>
      <c r="I20" s="148"/>
      <c r="J20" s="148"/>
      <c r="K20" s="148"/>
      <c r="L20" s="148"/>
      <c r="M20" s="148"/>
      <c r="N20" s="155"/>
    </row>
    <row r="21" spans="1:18" ht="8.1" customHeight="1" x14ac:dyDescent="0.15">
      <c r="A21" s="363"/>
      <c r="H21" s="94"/>
      <c r="I21" s="148"/>
      <c r="J21" s="148"/>
      <c r="K21" s="148"/>
      <c r="L21" s="148"/>
      <c r="M21" s="148"/>
      <c r="N21" s="155"/>
    </row>
    <row r="22" spans="1:18" ht="12.75" customHeight="1" x14ac:dyDescent="0.2">
      <c r="A22" s="363"/>
      <c r="H22" s="131"/>
      <c r="I22" s="368"/>
      <c r="J22" s="368"/>
      <c r="K22" s="368"/>
      <c r="L22" s="368"/>
      <c r="M22" s="368"/>
      <c r="N22" s="368"/>
    </row>
    <row r="23" spans="1:18" ht="12.75" customHeight="1" x14ac:dyDescent="0.2">
      <c r="A23" s="367"/>
      <c r="H23" s="161"/>
      <c r="I23" s="277"/>
      <c r="J23" s="278"/>
      <c r="K23" s="368"/>
      <c r="L23" s="369"/>
      <c r="M23" s="368"/>
      <c r="N23" s="369"/>
    </row>
    <row r="24" spans="1:18" ht="12.75" customHeight="1" x14ac:dyDescent="0.2">
      <c r="H24" s="161"/>
      <c r="I24" s="277"/>
      <c r="J24" s="278"/>
      <c r="K24" s="368"/>
      <c r="L24" s="369"/>
      <c r="M24" s="368"/>
      <c r="N24" s="369"/>
    </row>
    <row r="25" spans="1:18" ht="12.75" customHeight="1" x14ac:dyDescent="0.2">
      <c r="H25" s="161"/>
      <c r="I25" s="277"/>
      <c r="J25" s="278"/>
      <c r="K25" s="368"/>
      <c r="L25" s="369"/>
      <c r="M25" s="368"/>
      <c r="N25" s="369"/>
    </row>
    <row r="26" spans="1:18" ht="12.75" customHeight="1" x14ac:dyDescent="0.2">
      <c r="H26" s="161"/>
      <c r="I26" s="277"/>
      <c r="J26" s="278"/>
      <c r="K26" s="368"/>
      <c r="L26" s="369"/>
      <c r="M26" s="368"/>
      <c r="N26" s="369"/>
    </row>
    <row r="27" spans="1:18" ht="8.1" customHeight="1" x14ac:dyDescent="0.2">
      <c r="H27" s="148"/>
      <c r="I27" s="148"/>
      <c r="J27" s="148"/>
      <c r="K27" s="148"/>
      <c r="L27" s="148"/>
      <c r="M27" s="148"/>
      <c r="N27" s="370"/>
    </row>
    <row r="28" spans="1:18" ht="12.75" customHeight="1" x14ac:dyDescent="0.2">
      <c r="H28" s="371"/>
      <c r="I28" s="148"/>
      <c r="J28" s="148"/>
      <c r="K28" s="148"/>
      <c r="L28" s="148"/>
      <c r="M28" s="148"/>
      <c r="N28" s="148"/>
    </row>
    <row r="29" spans="1:18" ht="12.75" customHeight="1" x14ac:dyDescent="0.2">
      <c r="H29" s="371"/>
      <c r="I29" s="148"/>
      <c r="J29" s="148"/>
      <c r="K29" s="148"/>
      <c r="L29" s="148"/>
      <c r="M29" s="148"/>
      <c r="N29" s="148"/>
    </row>
  </sheetData>
  <mergeCells count="20">
    <mergeCell ref="I26:J26"/>
    <mergeCell ref="K24:L24"/>
    <mergeCell ref="K25:L25"/>
    <mergeCell ref="K26:L26"/>
    <mergeCell ref="M24:N24"/>
    <mergeCell ref="M25:N25"/>
    <mergeCell ref="M26:N26"/>
    <mergeCell ref="I24:J24"/>
    <mergeCell ref="I25:J25"/>
    <mergeCell ref="M23:N23"/>
    <mergeCell ref="K23:L23"/>
    <mergeCell ref="I22:J22"/>
    <mergeCell ref="K22:L22"/>
    <mergeCell ref="M22:N22"/>
    <mergeCell ref="I23:J23"/>
    <mergeCell ref="H17:O17"/>
    <mergeCell ref="H11:H12"/>
    <mergeCell ref="I11:L11"/>
    <mergeCell ref="M11:Q11"/>
    <mergeCell ref="R11:R12"/>
  </mergeCells>
  <phoneticPr fontId="2"/>
  <pageMargins left="0.31496062992125984" right="0.31496062992125984" top="0.39370078740157483" bottom="0.47244094488188981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showGridLines="0" zoomScale="160" zoomScaleNormal="160" workbookViewId="0">
      <selection activeCell="I17" sqref="I17:J17"/>
    </sheetView>
  </sheetViews>
  <sheetFormatPr defaultColWidth="2.88671875" defaultRowHeight="12.75" customHeight="1" x14ac:dyDescent="0.2"/>
  <cols>
    <col min="1" max="1" width="7.21875" style="113" customWidth="1"/>
    <col min="2" max="7" width="5.44140625" style="113" customWidth="1"/>
    <col min="8" max="8" width="5.33203125" style="113" customWidth="1"/>
    <col min="9" max="9" width="6.33203125" style="113" customWidth="1"/>
    <col min="10" max="10" width="6.109375" style="113" customWidth="1"/>
    <col min="11" max="14" width="7.6640625" style="113" customWidth="1"/>
    <col min="15" max="15" width="6.109375" style="113" customWidth="1"/>
    <col min="16" max="16384" width="2.88671875" style="113"/>
  </cols>
  <sheetData>
    <row r="1" spans="1:15" s="392" customFormat="1" ht="17.100000000000001" customHeight="1" x14ac:dyDescent="0.2">
      <c r="A1" s="94" t="s">
        <v>191</v>
      </c>
      <c r="B1" s="94"/>
      <c r="C1" s="94"/>
      <c r="D1" s="94"/>
      <c r="E1" s="94"/>
      <c r="F1" s="94"/>
      <c r="G1" s="94"/>
      <c r="H1" s="94"/>
      <c r="J1" s="94" t="s">
        <v>300</v>
      </c>
      <c r="K1" s="94"/>
      <c r="L1" s="94"/>
    </row>
    <row r="2" spans="1:15" ht="12" customHeight="1" x14ac:dyDescent="0.2">
      <c r="A2" s="96"/>
      <c r="B2" s="97"/>
      <c r="C2" s="97"/>
      <c r="D2" s="97"/>
      <c r="E2" s="97"/>
      <c r="F2" s="97"/>
      <c r="G2" s="98" t="s">
        <v>195</v>
      </c>
      <c r="H2" s="393"/>
      <c r="J2" s="97"/>
      <c r="K2" s="97"/>
      <c r="L2" s="97"/>
    </row>
    <row r="3" spans="1:15" ht="12.75" customHeight="1" x14ac:dyDescent="0.2">
      <c r="A3" s="394"/>
      <c r="B3" s="131"/>
      <c r="C3" s="395"/>
      <c r="D3" s="395"/>
      <c r="E3" s="395"/>
      <c r="F3" s="395"/>
      <c r="G3" s="395"/>
      <c r="H3" s="395"/>
      <c r="J3" s="396"/>
      <c r="K3" s="397" t="s">
        <v>348</v>
      </c>
      <c r="L3" s="397">
        <v>30</v>
      </c>
      <c r="M3" s="397" t="s">
        <v>298</v>
      </c>
      <c r="N3" s="398" t="s">
        <v>336</v>
      </c>
      <c r="O3" s="398" t="s">
        <v>349</v>
      </c>
    </row>
    <row r="4" spans="1:15" ht="12.75" customHeight="1" x14ac:dyDescent="0.2">
      <c r="A4" s="399"/>
      <c r="B4" s="341"/>
      <c r="C4" s="341"/>
      <c r="D4" s="342"/>
      <c r="E4" s="341"/>
      <c r="F4" s="341"/>
      <c r="G4" s="341"/>
      <c r="H4" s="341"/>
      <c r="J4" s="400" t="s">
        <v>301</v>
      </c>
      <c r="K4" s="211">
        <v>2852</v>
      </c>
      <c r="L4" s="211">
        <v>2825</v>
      </c>
      <c r="M4" s="210">
        <v>2837</v>
      </c>
      <c r="N4" s="210">
        <v>2841</v>
      </c>
      <c r="O4" s="210">
        <f>'02-1.2'!H5</f>
        <v>2791</v>
      </c>
    </row>
    <row r="5" spans="1:15" ht="12.75" customHeight="1" x14ac:dyDescent="0.2">
      <c r="A5" s="358"/>
      <c r="B5" s="139"/>
      <c r="C5" s="139"/>
      <c r="D5" s="139"/>
      <c r="E5" s="139"/>
      <c r="F5" s="139"/>
      <c r="G5" s="139"/>
      <c r="H5" s="346"/>
      <c r="J5" s="97"/>
      <c r="K5" s="97"/>
      <c r="L5" s="97"/>
    </row>
    <row r="6" spans="1:15" ht="12.75" customHeight="1" x14ac:dyDescent="0.2">
      <c r="A6" s="358"/>
      <c r="B6" s="139"/>
      <c r="C6" s="139"/>
      <c r="D6" s="141"/>
      <c r="E6" s="346"/>
      <c r="F6" s="346"/>
      <c r="G6" s="141"/>
      <c r="H6" s="346"/>
      <c r="J6" s="97"/>
      <c r="K6" s="97"/>
      <c r="L6" s="97"/>
    </row>
    <row r="7" spans="1:15" ht="12.75" customHeight="1" x14ac:dyDescent="0.2">
      <c r="A7" s="358"/>
      <c r="B7" s="139"/>
      <c r="C7" s="139"/>
      <c r="D7" s="141"/>
      <c r="E7" s="346"/>
      <c r="F7" s="346"/>
      <c r="G7" s="141"/>
      <c r="H7" s="346"/>
      <c r="J7" s="97"/>
      <c r="K7" s="97"/>
      <c r="L7" s="97"/>
    </row>
    <row r="8" spans="1:15" ht="12.75" customHeight="1" x14ac:dyDescent="0.2">
      <c r="A8" s="401"/>
      <c r="B8" s="139"/>
      <c r="C8" s="139"/>
      <c r="D8" s="141"/>
      <c r="E8" s="346"/>
      <c r="F8" s="346"/>
      <c r="G8" s="141"/>
      <c r="H8" s="346"/>
      <c r="J8" s="402" t="s">
        <v>302</v>
      </c>
      <c r="K8" s="97"/>
      <c r="L8" s="97"/>
    </row>
    <row r="9" spans="1:15" ht="12.75" customHeight="1" x14ac:dyDescent="0.2">
      <c r="A9" s="358"/>
      <c r="B9" s="139"/>
      <c r="C9" s="139"/>
      <c r="D9" s="141"/>
      <c r="E9" s="346"/>
      <c r="F9" s="346"/>
      <c r="G9" s="141"/>
      <c r="H9" s="346"/>
      <c r="J9" s="396"/>
      <c r="K9" s="397" t="s">
        <v>348</v>
      </c>
      <c r="L9" s="397">
        <v>30</v>
      </c>
      <c r="M9" s="397" t="s">
        <v>304</v>
      </c>
      <c r="N9" s="398" t="s">
        <v>336</v>
      </c>
      <c r="O9" s="398" t="s">
        <v>349</v>
      </c>
    </row>
    <row r="10" spans="1:15" ht="12.75" customHeight="1" x14ac:dyDescent="0.2">
      <c r="A10" s="401"/>
      <c r="B10" s="139"/>
      <c r="C10" s="139"/>
      <c r="D10" s="141"/>
      <c r="E10" s="346"/>
      <c r="F10" s="346"/>
      <c r="G10" s="141"/>
      <c r="H10" s="346"/>
      <c r="J10" s="400" t="s">
        <v>301</v>
      </c>
      <c r="K10" s="211">
        <v>1480</v>
      </c>
      <c r="L10" s="211">
        <v>1456</v>
      </c>
      <c r="M10" s="211">
        <v>1420</v>
      </c>
      <c r="N10" s="211">
        <v>1380</v>
      </c>
      <c r="O10" s="211">
        <f>'04-1.2'!L13</f>
        <v>1427</v>
      </c>
    </row>
    <row r="11" spans="1:15" ht="12.75" customHeight="1" x14ac:dyDescent="0.2">
      <c r="A11" s="362"/>
      <c r="B11" s="139"/>
      <c r="C11" s="139"/>
      <c r="D11" s="141"/>
      <c r="E11" s="346"/>
      <c r="F11" s="346"/>
      <c r="G11" s="141"/>
      <c r="H11" s="346"/>
      <c r="I11" s="97"/>
      <c r="J11" s="97"/>
      <c r="K11" s="97"/>
    </row>
    <row r="12" spans="1:15" ht="12.75" customHeight="1" x14ac:dyDescent="0.2">
      <c r="A12" s="358"/>
      <c r="B12" s="139"/>
      <c r="C12" s="139"/>
      <c r="D12" s="139"/>
      <c r="E12" s="350"/>
      <c r="F12" s="350"/>
      <c r="G12" s="139"/>
      <c r="H12" s="346"/>
      <c r="I12" s="97"/>
      <c r="J12" s="97"/>
      <c r="K12" s="97"/>
    </row>
    <row r="13" spans="1:15" ht="8.1" customHeight="1" x14ac:dyDescent="0.15">
      <c r="A13" s="388"/>
      <c r="B13" s="111"/>
      <c r="C13" s="111"/>
      <c r="D13" s="111"/>
      <c r="E13" s="111"/>
      <c r="F13" s="111"/>
      <c r="G13" s="111"/>
      <c r="H13" s="112"/>
    </row>
    <row r="14" spans="1:15" ht="12.75" customHeight="1" x14ac:dyDescent="0.2">
      <c r="A14" s="354"/>
      <c r="B14" s="341"/>
      <c r="C14" s="341"/>
      <c r="D14" s="342"/>
      <c r="E14" s="341"/>
      <c r="F14" s="341"/>
      <c r="G14" s="341"/>
      <c r="H14" s="341"/>
      <c r="I14" s="355"/>
      <c r="J14" s="356"/>
      <c r="K14" s="357"/>
      <c r="L14" s="357"/>
      <c r="M14" s="357"/>
      <c r="N14" s="357"/>
      <c r="O14" s="357"/>
    </row>
    <row r="15" spans="1:15" ht="21.75" customHeight="1" x14ac:dyDescent="0.15">
      <c r="A15" s="358"/>
      <c r="B15" s="139"/>
      <c r="C15" s="139"/>
      <c r="D15" s="141"/>
      <c r="E15" s="346"/>
      <c r="F15" s="346"/>
      <c r="G15" s="114" t="s">
        <v>21</v>
      </c>
      <c r="H15" s="346"/>
      <c r="I15" s="403"/>
      <c r="J15" s="139"/>
      <c r="K15" s="140"/>
      <c r="L15" s="141"/>
      <c r="M15" s="140"/>
      <c r="N15" s="141"/>
      <c r="O15" s="140"/>
    </row>
    <row r="16" spans="1:15" ht="5.25" customHeight="1" x14ac:dyDescent="0.15">
      <c r="A16" s="358"/>
      <c r="B16" s="139"/>
      <c r="C16" s="139"/>
      <c r="D16" s="141"/>
      <c r="E16" s="346"/>
      <c r="F16" s="346"/>
      <c r="G16" s="114"/>
      <c r="H16" s="346"/>
      <c r="I16" s="403"/>
      <c r="J16" s="139"/>
      <c r="K16" s="140"/>
      <c r="L16" s="141"/>
      <c r="M16" s="140"/>
      <c r="N16" s="141"/>
      <c r="O16" s="140"/>
    </row>
    <row r="17" spans="1:15" s="119" customFormat="1" ht="17.100000000000001" customHeight="1" x14ac:dyDescent="0.2">
      <c r="A17" s="115" t="s">
        <v>192</v>
      </c>
      <c r="B17" s="116"/>
      <c r="C17" s="116"/>
      <c r="D17" s="118"/>
      <c r="E17" s="404"/>
      <c r="F17" s="404"/>
      <c r="G17" s="118"/>
      <c r="H17" s="404"/>
      <c r="I17" s="405"/>
      <c r="J17" s="406"/>
      <c r="K17" s="117"/>
      <c r="L17" s="118"/>
      <c r="M17" s="117"/>
      <c r="N17" s="150"/>
      <c r="O17" s="117"/>
    </row>
    <row r="18" spans="1:15" ht="12" customHeight="1" x14ac:dyDescent="0.2">
      <c r="B18" s="139"/>
      <c r="C18" s="139"/>
      <c r="D18" s="141"/>
      <c r="E18" s="346"/>
      <c r="F18" s="346"/>
      <c r="G18" s="98" t="s">
        <v>195</v>
      </c>
      <c r="H18" s="346"/>
      <c r="I18" s="338"/>
      <c r="J18" s="357"/>
      <c r="K18" s="407"/>
      <c r="L18" s="408"/>
      <c r="M18" s="407"/>
      <c r="N18" s="408"/>
      <c r="O18" s="140"/>
    </row>
    <row r="19" spans="1:15" ht="12.75" customHeight="1" x14ac:dyDescent="0.2">
      <c r="A19" s="358"/>
      <c r="B19" s="139"/>
      <c r="C19" s="139"/>
      <c r="D19" s="141"/>
      <c r="E19" s="346"/>
      <c r="F19" s="346"/>
      <c r="G19" s="141"/>
      <c r="H19" s="346"/>
      <c r="I19" s="338"/>
      <c r="J19" s="357"/>
      <c r="K19" s="407"/>
      <c r="L19" s="408"/>
      <c r="M19" s="407"/>
      <c r="N19" s="408"/>
      <c r="O19" s="140"/>
    </row>
    <row r="20" spans="1:15" ht="12.75" customHeight="1" x14ac:dyDescent="0.2">
      <c r="A20" s="358"/>
      <c r="B20" s="139"/>
      <c r="C20" s="139"/>
      <c r="D20" s="141"/>
      <c r="E20" s="346"/>
      <c r="F20" s="346"/>
      <c r="G20" s="141"/>
      <c r="H20" s="346"/>
      <c r="I20" s="338"/>
      <c r="J20" s="357"/>
      <c r="K20" s="407"/>
      <c r="L20" s="408"/>
      <c r="M20" s="407"/>
      <c r="N20" s="408"/>
      <c r="O20" s="140"/>
    </row>
    <row r="21" spans="1:15" ht="12.75" customHeight="1" x14ac:dyDescent="0.2">
      <c r="A21" s="361"/>
      <c r="B21" s="139"/>
      <c r="C21" s="139"/>
      <c r="D21" s="141"/>
      <c r="E21" s="346"/>
      <c r="F21" s="346"/>
      <c r="G21" s="141"/>
      <c r="H21" s="346"/>
      <c r="I21" s="409"/>
      <c r="J21" s="410"/>
      <c r="K21" s="411"/>
      <c r="L21" s="411"/>
      <c r="M21" s="411"/>
      <c r="N21" s="411"/>
      <c r="O21" s="148"/>
    </row>
    <row r="22" spans="1:15" ht="12.75" customHeight="1" x14ac:dyDescent="0.2">
      <c r="A22" s="361"/>
      <c r="B22" s="139"/>
      <c r="C22" s="139"/>
      <c r="D22" s="141"/>
      <c r="E22" s="346"/>
      <c r="F22" s="346"/>
      <c r="G22" s="141"/>
      <c r="H22" s="346"/>
      <c r="I22" s="338"/>
      <c r="J22" s="410"/>
      <c r="K22" s="411"/>
      <c r="L22" s="411"/>
      <c r="M22" s="411"/>
      <c r="N22" s="411"/>
      <c r="O22" s="148"/>
    </row>
    <row r="23" spans="1:15" ht="12.75" customHeight="1" x14ac:dyDescent="0.2">
      <c r="A23" s="362"/>
      <c r="B23" s="139"/>
      <c r="C23" s="139"/>
      <c r="D23" s="141"/>
      <c r="E23" s="346"/>
      <c r="F23" s="346"/>
      <c r="G23" s="141"/>
      <c r="H23" s="346"/>
      <c r="I23" s="338"/>
      <c r="J23" s="410"/>
      <c r="K23" s="411"/>
      <c r="L23" s="411"/>
      <c r="M23" s="411"/>
      <c r="N23" s="411"/>
      <c r="O23" s="148"/>
    </row>
    <row r="24" spans="1:15" ht="12.75" customHeight="1" x14ac:dyDescent="0.2">
      <c r="A24" s="358"/>
      <c r="B24" s="139"/>
      <c r="C24" s="139"/>
      <c r="D24" s="139"/>
      <c r="E24" s="350"/>
      <c r="F24" s="350"/>
      <c r="G24" s="139"/>
      <c r="H24" s="350"/>
      <c r="I24" s="412"/>
      <c r="J24" s="410"/>
      <c r="K24" s="411"/>
      <c r="L24" s="411"/>
      <c r="M24" s="411"/>
      <c r="N24" s="411"/>
      <c r="O24" s="148"/>
    </row>
    <row r="25" spans="1:15" ht="12.75" customHeight="1" x14ac:dyDescent="0.15">
      <c r="A25" s="363"/>
      <c r="I25" s="413"/>
      <c r="J25" s="410"/>
      <c r="K25" s="411"/>
      <c r="L25" s="411"/>
      <c r="M25" s="411"/>
      <c r="N25" s="411"/>
      <c r="O25" s="155"/>
    </row>
    <row r="26" spans="1:15" ht="12.75" customHeight="1" x14ac:dyDescent="0.15">
      <c r="A26" s="363"/>
      <c r="H26" s="364"/>
      <c r="I26" s="338"/>
      <c r="J26" s="410"/>
      <c r="K26" s="411"/>
      <c r="L26" s="411"/>
      <c r="M26" s="411"/>
      <c r="N26" s="411"/>
      <c r="O26" s="155"/>
    </row>
    <row r="27" spans="1:15" ht="12.75" customHeight="1" x14ac:dyDescent="0.15">
      <c r="A27" s="363"/>
      <c r="I27" s="338"/>
      <c r="J27" s="410"/>
      <c r="K27" s="411"/>
      <c r="L27" s="411"/>
      <c r="M27" s="411"/>
      <c r="N27" s="411"/>
      <c r="O27" s="155"/>
    </row>
    <row r="28" spans="1:15" ht="12.75" customHeight="1" x14ac:dyDescent="0.2">
      <c r="A28" s="363"/>
      <c r="I28" s="131"/>
      <c r="J28" s="368"/>
      <c r="K28" s="368"/>
      <c r="L28" s="368"/>
      <c r="M28" s="368"/>
      <c r="N28" s="368"/>
      <c r="O28" s="368"/>
    </row>
    <row r="29" spans="1:15" ht="12.75" customHeight="1" x14ac:dyDescent="0.2">
      <c r="A29" s="367"/>
      <c r="I29" s="161"/>
      <c r="J29" s="277"/>
      <c r="K29" s="278"/>
      <c r="L29" s="368"/>
      <c r="M29" s="369"/>
      <c r="N29" s="368"/>
      <c r="O29" s="369"/>
    </row>
    <row r="30" spans="1:15" ht="12.75" customHeight="1" x14ac:dyDescent="0.2">
      <c r="I30" s="161"/>
      <c r="J30" s="277"/>
      <c r="K30" s="278"/>
      <c r="L30" s="368"/>
      <c r="M30" s="369"/>
      <c r="N30" s="368"/>
      <c r="O30" s="369"/>
    </row>
    <row r="31" spans="1:15" ht="12.75" customHeight="1" x14ac:dyDescent="0.15">
      <c r="G31" s="114" t="s">
        <v>21</v>
      </c>
      <c r="I31" s="161"/>
      <c r="J31" s="277"/>
      <c r="K31" s="278"/>
      <c r="L31" s="368"/>
      <c r="M31" s="369"/>
      <c r="N31" s="368"/>
      <c r="O31" s="369"/>
    </row>
    <row r="32" spans="1:15" ht="12.75" customHeight="1" x14ac:dyDescent="0.2">
      <c r="I32" s="161"/>
      <c r="J32" s="277"/>
      <c r="K32" s="278"/>
      <c r="L32" s="368"/>
      <c r="M32" s="369"/>
      <c r="N32" s="368"/>
      <c r="O32" s="369"/>
    </row>
    <row r="33" spans="9:15" ht="8.1" customHeight="1" x14ac:dyDescent="0.2">
      <c r="I33" s="148"/>
      <c r="J33" s="148"/>
      <c r="K33" s="148"/>
      <c r="L33" s="148"/>
      <c r="M33" s="148"/>
      <c r="N33" s="148"/>
      <c r="O33" s="370"/>
    </row>
    <row r="34" spans="9:15" ht="12.75" customHeight="1" x14ac:dyDescent="0.2">
      <c r="I34" s="371"/>
      <c r="J34" s="148"/>
      <c r="K34" s="148"/>
      <c r="L34" s="148"/>
      <c r="M34" s="148"/>
      <c r="N34" s="148"/>
      <c r="O34" s="148"/>
    </row>
    <row r="35" spans="9:15" ht="12.75" customHeight="1" x14ac:dyDescent="0.2">
      <c r="I35" s="371"/>
      <c r="J35" s="148"/>
      <c r="K35" s="148"/>
      <c r="L35" s="148"/>
      <c r="M35" s="148"/>
      <c r="N35" s="148"/>
      <c r="O35" s="148"/>
    </row>
  </sheetData>
  <mergeCells count="22">
    <mergeCell ref="J32:K32"/>
    <mergeCell ref="A3:A4"/>
    <mergeCell ref="J30:K30"/>
    <mergeCell ref="J31:K31"/>
    <mergeCell ref="I17:J17"/>
    <mergeCell ref="I18:I19"/>
    <mergeCell ref="I20:I21"/>
    <mergeCell ref="I22:I23"/>
    <mergeCell ref="I24:I25"/>
    <mergeCell ref="I26:I27"/>
    <mergeCell ref="J28:K28"/>
    <mergeCell ref="L28:M28"/>
    <mergeCell ref="N28:O28"/>
    <mergeCell ref="J29:K29"/>
    <mergeCell ref="N29:O29"/>
    <mergeCell ref="L29:M29"/>
    <mergeCell ref="L32:M32"/>
    <mergeCell ref="L30:M30"/>
    <mergeCell ref="L31:M31"/>
    <mergeCell ref="N30:O30"/>
    <mergeCell ref="N31:O31"/>
    <mergeCell ref="N32:O32"/>
  </mergeCells>
  <phoneticPr fontId="2"/>
  <pageMargins left="0.31496062992125984" right="0.31496062992125984" top="0.39370078740157483" bottom="0.47244094488188981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showGridLines="0" zoomScale="170" zoomScaleNormal="170" workbookViewId="0">
      <selection activeCell="P3" sqref="P3"/>
    </sheetView>
  </sheetViews>
  <sheetFormatPr defaultColWidth="2.88671875" defaultRowHeight="12.75" customHeight="1" x14ac:dyDescent="0.2"/>
  <cols>
    <col min="1" max="1" width="3.88671875" style="113" customWidth="1"/>
    <col min="2" max="13" width="3.21875" style="113" customWidth="1"/>
    <col min="14" max="16384" width="2.88671875" style="113"/>
  </cols>
  <sheetData>
    <row r="1" spans="1:13" s="119" customFormat="1" ht="17.100000000000001" customHeight="1" x14ac:dyDescent="0.2">
      <c r="A1" s="115" t="s">
        <v>228</v>
      </c>
      <c r="B1" s="149"/>
      <c r="C1" s="150"/>
      <c r="D1" s="150"/>
      <c r="E1" s="150"/>
      <c r="F1" s="150"/>
      <c r="G1" s="150"/>
    </row>
    <row r="2" spans="1:13" ht="12" customHeight="1" x14ac:dyDescent="0.2">
      <c r="A2" s="138"/>
      <c r="B2" s="139"/>
      <c r="C2" s="140"/>
      <c r="D2" s="141"/>
      <c r="E2" s="140"/>
      <c r="F2" s="141"/>
      <c r="G2" s="140"/>
      <c r="M2" s="151" t="s">
        <v>205</v>
      </c>
    </row>
    <row r="3" spans="1:13" ht="20.100000000000001" customHeight="1" x14ac:dyDescent="0.2">
      <c r="A3" s="236"/>
      <c r="B3" s="264" t="s">
        <v>65</v>
      </c>
      <c r="C3" s="270" t="s">
        <v>64</v>
      </c>
      <c r="D3" s="271"/>
      <c r="E3" s="271"/>
      <c r="F3" s="271"/>
      <c r="G3" s="271"/>
      <c r="H3" s="271"/>
      <c r="I3" s="271"/>
      <c r="J3" s="272"/>
      <c r="K3" s="256" t="s">
        <v>63</v>
      </c>
      <c r="L3" s="253" t="s">
        <v>62</v>
      </c>
      <c r="M3" s="250" t="s">
        <v>257</v>
      </c>
    </row>
    <row r="4" spans="1:13" ht="20.100000000000001" customHeight="1" x14ac:dyDescent="0.2">
      <c r="A4" s="236"/>
      <c r="B4" s="265"/>
      <c r="C4" s="267" t="s">
        <v>23</v>
      </c>
      <c r="D4" s="243" t="s">
        <v>61</v>
      </c>
      <c r="E4" s="268"/>
      <c r="F4" s="269"/>
      <c r="G4" s="267" t="s">
        <v>60</v>
      </c>
      <c r="H4" s="273" t="s">
        <v>59</v>
      </c>
      <c r="I4" s="259" t="s">
        <v>58</v>
      </c>
      <c r="J4" s="261" t="s">
        <v>57</v>
      </c>
      <c r="K4" s="257"/>
      <c r="L4" s="254"/>
      <c r="M4" s="251"/>
    </row>
    <row r="5" spans="1:13" ht="50.25" customHeight="1" x14ac:dyDescent="0.2">
      <c r="A5" s="263"/>
      <c r="B5" s="266"/>
      <c r="C5" s="258"/>
      <c r="D5" s="152" t="s">
        <v>56</v>
      </c>
      <c r="E5" s="153" t="s">
        <v>55</v>
      </c>
      <c r="F5" s="152" t="s">
        <v>54</v>
      </c>
      <c r="G5" s="258"/>
      <c r="H5" s="262"/>
      <c r="I5" s="260"/>
      <c r="J5" s="262"/>
      <c r="K5" s="258"/>
      <c r="L5" s="255"/>
      <c r="M5" s="252"/>
    </row>
    <row r="6" spans="1:13" ht="20.100000000000001" customHeight="1" x14ac:dyDescent="0.2">
      <c r="A6" s="212" t="s">
        <v>303</v>
      </c>
      <c r="B6" s="154">
        <f>C6+K6+L6+M6</f>
        <v>494</v>
      </c>
      <c r="C6" s="145">
        <f>SUM(D6:J6)</f>
        <v>492</v>
      </c>
      <c r="D6" s="126">
        <v>440</v>
      </c>
      <c r="E6" s="126">
        <v>19</v>
      </c>
      <c r="F6" s="126">
        <v>24</v>
      </c>
      <c r="G6" s="126">
        <v>2</v>
      </c>
      <c r="H6" s="126">
        <v>7</v>
      </c>
      <c r="I6" s="126">
        <v>0</v>
      </c>
      <c r="J6" s="126">
        <v>0</v>
      </c>
      <c r="K6" s="126">
        <v>0</v>
      </c>
      <c r="L6" s="126">
        <v>0</v>
      </c>
      <c r="M6" s="126">
        <v>2</v>
      </c>
    </row>
    <row r="7" spans="1:13" ht="20.100000000000001" customHeight="1" x14ac:dyDescent="0.2">
      <c r="A7" s="212">
        <v>3</v>
      </c>
      <c r="B7" s="154">
        <f>C7+K7+L7+M7</f>
        <v>472</v>
      </c>
      <c r="C7" s="145">
        <f>SUM(D7:J7)</f>
        <v>469</v>
      </c>
      <c r="D7" s="126">
        <v>421</v>
      </c>
      <c r="E7" s="126">
        <v>11</v>
      </c>
      <c r="F7" s="126">
        <v>27</v>
      </c>
      <c r="G7" s="126">
        <v>1</v>
      </c>
      <c r="H7" s="126">
        <v>8</v>
      </c>
      <c r="I7" s="126">
        <v>1</v>
      </c>
      <c r="J7" s="126">
        <v>0</v>
      </c>
      <c r="K7" s="126">
        <v>0</v>
      </c>
      <c r="L7" s="126">
        <v>2</v>
      </c>
      <c r="M7" s="126">
        <v>1</v>
      </c>
    </row>
    <row r="8" spans="1:13" ht="20.100000000000001" customHeight="1" x14ac:dyDescent="0.2">
      <c r="A8" s="213">
        <v>4</v>
      </c>
      <c r="B8" s="208">
        <f>C8+K8+L8+M8</f>
        <v>454</v>
      </c>
      <c r="C8" s="414">
        <f>SUM(D8:J8)</f>
        <v>447</v>
      </c>
      <c r="D8" s="128">
        <v>387</v>
      </c>
      <c r="E8" s="128">
        <v>10</v>
      </c>
      <c r="F8" s="128">
        <v>37</v>
      </c>
      <c r="G8" s="128">
        <v>1</v>
      </c>
      <c r="H8" s="128">
        <v>7</v>
      </c>
      <c r="I8" s="128">
        <v>3</v>
      </c>
      <c r="J8" s="128">
        <v>2</v>
      </c>
      <c r="K8" s="128">
        <v>0</v>
      </c>
      <c r="L8" s="128">
        <v>1</v>
      </c>
      <c r="M8" s="128">
        <v>6</v>
      </c>
    </row>
    <row r="9" spans="1:13" ht="12" customHeight="1" x14ac:dyDescent="0.15">
      <c r="A9" s="148"/>
      <c r="B9" s="148"/>
      <c r="C9" s="148"/>
      <c r="D9" s="148"/>
      <c r="E9" s="148"/>
      <c r="F9" s="148"/>
      <c r="G9" s="148"/>
      <c r="M9" s="114" t="s">
        <v>21</v>
      </c>
    </row>
    <row r="10" spans="1:13" ht="12.75" customHeight="1" x14ac:dyDescent="0.2">
      <c r="A10" s="147"/>
      <c r="B10" s="148"/>
      <c r="C10" s="148"/>
      <c r="D10" s="148"/>
      <c r="E10" s="148"/>
      <c r="F10" s="148"/>
      <c r="G10" s="148"/>
    </row>
    <row r="11" spans="1:13" ht="12.75" customHeight="1" x14ac:dyDescent="0.15">
      <c r="A11" s="148"/>
      <c r="B11" s="148"/>
      <c r="C11" s="148"/>
      <c r="D11" s="148"/>
      <c r="E11" s="148"/>
      <c r="F11" s="148"/>
      <c r="G11" s="155"/>
    </row>
    <row r="12" spans="1:13" ht="17.100000000000001" customHeight="1" x14ac:dyDescent="0.15">
      <c r="A12" s="94"/>
      <c r="B12" s="148"/>
      <c r="C12" s="148"/>
      <c r="D12" s="148"/>
      <c r="E12" s="148"/>
      <c r="F12" s="148"/>
      <c r="G12" s="155"/>
    </row>
    <row r="13" spans="1:13" ht="8.1" customHeight="1" x14ac:dyDescent="0.15">
      <c r="A13" s="94"/>
      <c r="B13" s="148"/>
      <c r="C13" s="148"/>
      <c r="D13" s="148"/>
      <c r="E13" s="148"/>
      <c r="F13" s="148"/>
      <c r="G13" s="155"/>
    </row>
    <row r="14" spans="1:13" ht="12.75" customHeight="1" x14ac:dyDescent="0.2">
      <c r="A14" s="131"/>
      <c r="B14" s="368"/>
      <c r="C14" s="368"/>
      <c r="D14" s="368"/>
      <c r="E14" s="368"/>
      <c r="F14" s="368"/>
      <c r="G14" s="368"/>
    </row>
    <row r="15" spans="1:13" ht="12.75" customHeight="1" x14ac:dyDescent="0.2">
      <c r="A15" s="161"/>
      <c r="B15" s="277"/>
      <c r="C15" s="278"/>
      <c r="D15" s="368"/>
      <c r="E15" s="369"/>
      <c r="F15" s="368"/>
      <c r="G15" s="369"/>
    </row>
    <row r="16" spans="1:13" ht="12.75" customHeight="1" x14ac:dyDescent="0.2">
      <c r="A16" s="161"/>
      <c r="B16" s="277"/>
      <c r="C16" s="278"/>
      <c r="D16" s="368"/>
      <c r="E16" s="369"/>
      <c r="F16" s="368"/>
      <c r="G16" s="369"/>
    </row>
    <row r="17" spans="1:7" ht="12.75" customHeight="1" x14ac:dyDescent="0.2">
      <c r="A17" s="161"/>
      <c r="B17" s="277"/>
      <c r="C17" s="278"/>
      <c r="D17" s="368"/>
      <c r="E17" s="369"/>
      <c r="F17" s="368"/>
      <c r="G17" s="369"/>
    </row>
    <row r="18" spans="1:7" ht="12.75" customHeight="1" x14ac:dyDescent="0.2">
      <c r="A18" s="161"/>
      <c r="B18" s="277"/>
      <c r="C18" s="278"/>
      <c r="D18" s="368"/>
      <c r="E18" s="369"/>
      <c r="F18" s="368"/>
      <c r="G18" s="369"/>
    </row>
    <row r="19" spans="1:7" ht="8.1" customHeight="1" x14ac:dyDescent="0.2">
      <c r="A19" s="148"/>
      <c r="B19" s="148"/>
      <c r="C19" s="148"/>
      <c r="D19" s="148"/>
      <c r="E19" s="148"/>
      <c r="F19" s="148"/>
      <c r="G19" s="370"/>
    </row>
    <row r="20" spans="1:7" ht="12.75" customHeight="1" x14ac:dyDescent="0.2">
      <c r="A20" s="371"/>
      <c r="B20" s="148"/>
      <c r="C20" s="148"/>
      <c r="D20" s="148"/>
      <c r="E20" s="148"/>
      <c r="F20" s="148"/>
      <c r="G20" s="148"/>
    </row>
    <row r="21" spans="1:7" ht="12.75" customHeight="1" x14ac:dyDescent="0.2">
      <c r="A21" s="371"/>
      <c r="B21" s="148"/>
      <c r="C21" s="148"/>
      <c r="D21" s="148"/>
      <c r="E21" s="148"/>
      <c r="F21" s="148"/>
      <c r="G21" s="148"/>
    </row>
  </sheetData>
  <mergeCells count="27">
    <mergeCell ref="A3:A5"/>
    <mergeCell ref="B3:B5"/>
    <mergeCell ref="C4:C5"/>
    <mergeCell ref="D4:F4"/>
    <mergeCell ref="C3:J3"/>
    <mergeCell ref="G4:G5"/>
    <mergeCell ref="H4:H5"/>
    <mergeCell ref="M3:M5"/>
    <mergeCell ref="L3:L5"/>
    <mergeCell ref="K3:K5"/>
    <mergeCell ref="I4:I5"/>
    <mergeCell ref="J4:J5"/>
    <mergeCell ref="B14:C14"/>
    <mergeCell ref="D14:E14"/>
    <mergeCell ref="F14:G14"/>
    <mergeCell ref="B15:C15"/>
    <mergeCell ref="F15:G15"/>
    <mergeCell ref="F16:G16"/>
    <mergeCell ref="F17:G17"/>
    <mergeCell ref="F18:G18"/>
    <mergeCell ref="D15:E15"/>
    <mergeCell ref="B16:C16"/>
    <mergeCell ref="B17:C17"/>
    <mergeCell ref="B18:C18"/>
    <mergeCell ref="D16:E16"/>
    <mergeCell ref="D17:E17"/>
    <mergeCell ref="D18:E18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showGridLines="0" zoomScale="150" zoomScaleNormal="150" zoomScaleSheetLayoutView="180" workbookViewId="0">
      <selection activeCell="B13" sqref="B10:H19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8" width="7.109375" style="1" customWidth="1"/>
    <col min="9" max="12" width="3.77734375" style="1" customWidth="1"/>
    <col min="13" max="16384" width="2.88671875" style="1"/>
  </cols>
  <sheetData>
    <row r="1" spans="1:12" s="58" customFormat="1" ht="17.100000000000001" customHeight="1" x14ac:dyDescent="0.2">
      <c r="A1" s="59" t="s">
        <v>264</v>
      </c>
      <c r="B1" s="63"/>
      <c r="C1" s="61"/>
      <c r="D1" s="61"/>
      <c r="E1" s="61"/>
      <c r="F1" s="61"/>
      <c r="G1" s="61"/>
    </row>
    <row r="2" spans="1:12" ht="6.9" customHeight="1" x14ac:dyDescent="0.2">
      <c r="A2" s="22"/>
      <c r="B2" s="14"/>
      <c r="C2" s="20"/>
      <c r="D2" s="17"/>
      <c r="E2" s="20"/>
      <c r="F2" s="17"/>
      <c r="G2" s="20"/>
      <c r="L2" s="65"/>
    </row>
    <row r="3" spans="1:12" ht="13.5" customHeight="1" x14ac:dyDescent="0.2">
      <c r="A3" s="67" t="s">
        <v>75</v>
      </c>
      <c r="B3" s="66" t="s">
        <v>305</v>
      </c>
      <c r="C3" s="20"/>
      <c r="D3" s="17"/>
      <c r="E3" s="20"/>
      <c r="F3" s="17"/>
      <c r="G3" s="20"/>
      <c r="L3" s="65"/>
    </row>
    <row r="4" spans="1:12" ht="13.5" customHeight="1" x14ac:dyDescent="0.2">
      <c r="A4" s="67" t="s">
        <v>307</v>
      </c>
      <c r="B4" s="66" t="s">
        <v>196</v>
      </c>
      <c r="C4" s="20"/>
      <c r="D4" s="17"/>
      <c r="E4" s="20"/>
      <c r="F4" s="17"/>
      <c r="G4" s="20"/>
      <c r="L4" s="65"/>
    </row>
    <row r="5" spans="1:12" ht="13.5" customHeight="1" x14ac:dyDescent="0.2">
      <c r="A5" s="67" t="s">
        <v>72</v>
      </c>
      <c r="B5" s="66" t="s">
        <v>71</v>
      </c>
      <c r="C5" s="20"/>
      <c r="D5" s="17"/>
      <c r="E5" s="20"/>
      <c r="F5" s="17"/>
      <c r="G5" s="20"/>
      <c r="L5" s="65"/>
    </row>
    <row r="6" spans="1:12" ht="13.5" customHeight="1" x14ac:dyDescent="0.2">
      <c r="A6" s="67" t="s">
        <v>70</v>
      </c>
      <c r="B6" s="66" t="s">
        <v>69</v>
      </c>
      <c r="C6" s="20"/>
      <c r="D6" s="17"/>
      <c r="E6" s="20"/>
      <c r="F6" s="17"/>
      <c r="G6" s="20"/>
      <c r="L6" s="65"/>
    </row>
    <row r="7" spans="1:12" ht="13.5" customHeight="1" x14ac:dyDescent="0.2">
      <c r="A7" s="67" t="s">
        <v>306</v>
      </c>
      <c r="B7" s="66" t="s">
        <v>206</v>
      </c>
      <c r="C7" s="20"/>
      <c r="D7" s="17"/>
      <c r="E7" s="20"/>
      <c r="F7" s="17"/>
      <c r="G7" s="20"/>
      <c r="L7" s="65"/>
    </row>
    <row r="8" spans="1:12" ht="12" customHeight="1" x14ac:dyDescent="0.15">
      <c r="A8" s="2"/>
      <c r="B8" s="57" t="s">
        <v>21</v>
      </c>
      <c r="C8" s="2"/>
      <c r="D8" s="2"/>
      <c r="E8" s="2"/>
      <c r="F8" s="2"/>
      <c r="G8" s="2"/>
      <c r="L8" s="53"/>
    </row>
    <row r="9" spans="1:12" ht="12.75" customHeight="1" x14ac:dyDescent="0.2">
      <c r="A9" s="12"/>
      <c r="B9" s="2"/>
      <c r="C9" s="2"/>
      <c r="D9" s="2"/>
      <c r="E9" s="2"/>
      <c r="F9" s="2"/>
      <c r="G9" s="2"/>
    </row>
    <row r="10" spans="1:12" ht="17.100000000000001" customHeight="1" x14ac:dyDescent="0.15">
      <c r="A10" s="2"/>
      <c r="B10" s="148"/>
      <c r="C10" s="94" t="s">
        <v>265</v>
      </c>
      <c r="D10" s="148"/>
      <c r="E10" s="148"/>
      <c r="F10" s="148"/>
      <c r="G10" s="155"/>
      <c r="H10" s="113"/>
    </row>
    <row r="11" spans="1:12" ht="12" customHeight="1" x14ac:dyDescent="0.15">
      <c r="A11" s="10"/>
      <c r="B11" s="148"/>
      <c r="C11" s="148"/>
      <c r="D11" s="148"/>
      <c r="E11" s="148"/>
      <c r="F11" s="148"/>
      <c r="G11" s="155"/>
      <c r="H11" s="151" t="s">
        <v>210</v>
      </c>
    </row>
    <row r="12" spans="1:12" ht="13.5" customHeight="1" x14ac:dyDescent="0.2">
      <c r="A12" s="10"/>
      <c r="B12" s="148"/>
      <c r="C12" s="274"/>
      <c r="D12" s="276" t="s">
        <v>68</v>
      </c>
      <c r="E12" s="268"/>
      <c r="F12" s="268"/>
      <c r="G12" s="269"/>
      <c r="H12" s="240" t="s">
        <v>67</v>
      </c>
    </row>
    <row r="13" spans="1:12" ht="13.5" customHeight="1" x14ac:dyDescent="0.2">
      <c r="A13" s="7"/>
      <c r="B13" s="131"/>
      <c r="C13" s="275"/>
      <c r="D13" s="220" t="s">
        <v>66</v>
      </c>
      <c r="E13" s="218" t="s">
        <v>207</v>
      </c>
      <c r="F13" s="218" t="s">
        <v>208</v>
      </c>
      <c r="G13" s="218" t="s">
        <v>209</v>
      </c>
      <c r="H13" s="239"/>
    </row>
    <row r="14" spans="1:12" ht="14.25" customHeight="1" x14ac:dyDescent="0.2">
      <c r="A14" s="5"/>
      <c r="B14" s="216"/>
      <c r="C14" s="205" t="s">
        <v>350</v>
      </c>
      <c r="D14" s="156">
        <f>SUM(E14:G14)</f>
        <v>221</v>
      </c>
      <c r="E14" s="126">
        <v>89</v>
      </c>
      <c r="F14" s="126">
        <v>61</v>
      </c>
      <c r="G14" s="126">
        <v>71</v>
      </c>
      <c r="H14" s="126">
        <v>12</v>
      </c>
    </row>
    <row r="15" spans="1:12" ht="14.25" customHeight="1" x14ac:dyDescent="0.2">
      <c r="A15" s="5"/>
      <c r="B15" s="216"/>
      <c r="C15" s="205" t="s">
        <v>304</v>
      </c>
      <c r="D15" s="156">
        <f>SUM(E15:G15)</f>
        <v>199</v>
      </c>
      <c r="E15" s="126">
        <v>52</v>
      </c>
      <c r="F15" s="126">
        <v>87</v>
      </c>
      <c r="G15" s="126">
        <v>60</v>
      </c>
      <c r="H15" s="126">
        <v>11</v>
      </c>
    </row>
    <row r="16" spans="1:12" ht="14.25" customHeight="1" x14ac:dyDescent="0.2">
      <c r="A16" s="93"/>
      <c r="B16" s="216"/>
      <c r="C16" s="205" t="s">
        <v>336</v>
      </c>
      <c r="D16" s="156">
        <f>SUM(E16:G16)</f>
        <v>198</v>
      </c>
      <c r="E16" s="126">
        <v>56</v>
      </c>
      <c r="F16" s="126">
        <v>53</v>
      </c>
      <c r="G16" s="126">
        <v>89</v>
      </c>
      <c r="H16" s="126">
        <v>14</v>
      </c>
    </row>
    <row r="17" spans="1:8" ht="14.25" customHeight="1" x14ac:dyDescent="0.2">
      <c r="A17" s="209"/>
      <c r="B17" s="216"/>
      <c r="C17" s="205" t="s">
        <v>337</v>
      </c>
      <c r="D17" s="156">
        <f>SUM(E17:G17)</f>
        <v>171</v>
      </c>
      <c r="E17" s="126">
        <v>58</v>
      </c>
      <c r="F17" s="126">
        <v>56</v>
      </c>
      <c r="G17" s="126">
        <v>57</v>
      </c>
      <c r="H17" s="126">
        <v>18</v>
      </c>
    </row>
    <row r="18" spans="1:8" ht="14.25" customHeight="1" x14ac:dyDescent="0.2">
      <c r="A18" s="2"/>
      <c r="B18" s="148"/>
      <c r="C18" s="206" t="s">
        <v>351</v>
      </c>
      <c r="D18" s="207">
        <f>SUM(E18:G18)</f>
        <v>160</v>
      </c>
      <c r="E18" s="128">
        <v>48</v>
      </c>
      <c r="F18" s="128">
        <v>56</v>
      </c>
      <c r="G18" s="128">
        <v>56</v>
      </c>
      <c r="H18" s="128">
        <v>16</v>
      </c>
    </row>
    <row r="19" spans="1:8" ht="12" customHeight="1" x14ac:dyDescent="0.15">
      <c r="A19" s="3"/>
      <c r="B19" s="148"/>
      <c r="C19" s="148"/>
      <c r="D19" s="148"/>
      <c r="E19" s="148"/>
      <c r="F19" s="148"/>
      <c r="G19" s="148"/>
      <c r="H19" s="114" t="s">
        <v>21</v>
      </c>
    </row>
    <row r="20" spans="1:8" ht="12.75" customHeight="1" x14ac:dyDescent="0.2">
      <c r="A20" s="3"/>
      <c r="B20" s="2"/>
      <c r="C20" s="2"/>
      <c r="D20" s="2"/>
      <c r="E20" s="2"/>
      <c r="F20" s="2"/>
      <c r="G20" s="2"/>
    </row>
  </sheetData>
  <mergeCells count="3">
    <mergeCell ref="C12:C13"/>
    <mergeCell ref="D12:G12"/>
    <mergeCell ref="H12:H13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7"/>
  <sheetViews>
    <sheetView showGridLines="0" zoomScale="115" zoomScaleNormal="115" workbookViewId="0">
      <selection activeCell="I8" sqref="I8"/>
    </sheetView>
  </sheetViews>
  <sheetFormatPr defaultColWidth="2.88671875" defaultRowHeight="12.75" customHeight="1" x14ac:dyDescent="0.2"/>
  <cols>
    <col min="1" max="6" width="7.109375" style="113" customWidth="1"/>
    <col min="7" max="7" width="5.44140625" style="113" customWidth="1"/>
    <col min="8" max="14" width="5.21875" style="113" customWidth="1"/>
    <col min="15" max="16384" width="2.88671875" style="113"/>
  </cols>
  <sheetData>
    <row r="1" spans="1:6" s="415" customFormat="1" ht="17.100000000000001" customHeight="1" x14ac:dyDescent="0.2">
      <c r="A1" s="115" t="s">
        <v>269</v>
      </c>
      <c r="B1" s="157"/>
      <c r="C1" s="158"/>
      <c r="D1" s="158"/>
      <c r="E1" s="158"/>
      <c r="F1" s="158"/>
    </row>
    <row r="2" spans="1:6" ht="12" customHeight="1" x14ac:dyDescent="0.2">
      <c r="A2" s="138"/>
      <c r="B2" s="139"/>
      <c r="C2" s="140"/>
      <c r="D2" s="141"/>
      <c r="E2" s="141"/>
      <c r="F2" s="159" t="s">
        <v>210</v>
      </c>
    </row>
    <row r="3" spans="1:6" ht="12.75" customHeight="1" x14ac:dyDescent="0.2">
      <c r="A3" s="236"/>
      <c r="B3" s="243" t="s">
        <v>88</v>
      </c>
      <c r="C3" s="279"/>
      <c r="D3" s="280"/>
      <c r="E3" s="243" t="s">
        <v>87</v>
      </c>
      <c r="F3" s="281"/>
    </row>
    <row r="4" spans="1:6" ht="12.75" customHeight="1" x14ac:dyDescent="0.2">
      <c r="A4" s="236"/>
      <c r="B4" s="160" t="s">
        <v>12</v>
      </c>
      <c r="C4" s="142" t="s">
        <v>83</v>
      </c>
      <c r="D4" s="69" t="s">
        <v>82</v>
      </c>
      <c r="E4" s="69" t="s">
        <v>83</v>
      </c>
      <c r="F4" s="142" t="s">
        <v>82</v>
      </c>
    </row>
    <row r="5" spans="1:6" ht="14.25" customHeight="1" x14ac:dyDescent="0.2">
      <c r="A5" s="212" t="s">
        <v>350</v>
      </c>
      <c r="B5" s="154">
        <f>SUM(C5:D5)</f>
        <v>581</v>
      </c>
      <c r="C5" s="145">
        <f>SUM(E5,A14,C14)</f>
        <v>273</v>
      </c>
      <c r="D5" s="145">
        <f>SUM(F5,B14,D14)</f>
        <v>308</v>
      </c>
      <c r="E5" s="126">
        <v>89</v>
      </c>
      <c r="F5" s="126">
        <v>110</v>
      </c>
    </row>
    <row r="6" spans="1:6" ht="14.25" customHeight="1" x14ac:dyDescent="0.2">
      <c r="A6" s="212" t="s">
        <v>296</v>
      </c>
      <c r="B6" s="154">
        <f>SUM(C6:D6)</f>
        <v>575</v>
      </c>
      <c r="C6" s="145">
        <f>SUM(E6,A15,C15)</f>
        <v>266</v>
      </c>
      <c r="D6" s="145">
        <f>SUM(F6,B15,D15)</f>
        <v>309</v>
      </c>
      <c r="E6" s="126">
        <v>88</v>
      </c>
      <c r="F6" s="126">
        <v>111</v>
      </c>
    </row>
    <row r="7" spans="1:6" ht="14.25" customHeight="1" x14ac:dyDescent="0.2">
      <c r="A7" s="205" t="s">
        <v>336</v>
      </c>
      <c r="B7" s="154">
        <f>SUM(C7:D7)</f>
        <v>563</v>
      </c>
      <c r="C7" s="145">
        <v>268</v>
      </c>
      <c r="D7" s="145">
        <v>295</v>
      </c>
      <c r="E7" s="126">
        <v>106</v>
      </c>
      <c r="F7" s="126">
        <v>95</v>
      </c>
    </row>
    <row r="8" spans="1:6" ht="14.25" customHeight="1" x14ac:dyDescent="0.2">
      <c r="A8" s="205" t="s">
        <v>337</v>
      </c>
      <c r="B8" s="154">
        <f>SUM(C8:D8)</f>
        <v>550</v>
      </c>
      <c r="C8" s="145">
        <v>287</v>
      </c>
      <c r="D8" s="145">
        <v>263</v>
      </c>
      <c r="E8" s="126">
        <v>106</v>
      </c>
      <c r="F8" s="126">
        <v>74</v>
      </c>
    </row>
    <row r="9" spans="1:6" ht="14.25" customHeight="1" x14ac:dyDescent="0.2">
      <c r="A9" s="206" t="s">
        <v>352</v>
      </c>
      <c r="B9" s="208">
        <f>SUM(C9:D9)</f>
        <v>495</v>
      </c>
      <c r="C9" s="414">
        <v>281</v>
      </c>
      <c r="D9" s="414">
        <v>214</v>
      </c>
      <c r="E9" s="128">
        <v>84</v>
      </c>
      <c r="F9" s="128">
        <v>65</v>
      </c>
    </row>
    <row r="10" spans="1:6" ht="8.1" customHeight="1" x14ac:dyDescent="0.2">
      <c r="A10" s="416"/>
      <c r="B10" s="416"/>
      <c r="C10" s="416"/>
      <c r="D10" s="416"/>
      <c r="E10" s="416"/>
      <c r="F10" s="416"/>
    </row>
    <row r="11" spans="1:6" ht="12.75" customHeight="1" x14ac:dyDescent="0.2">
      <c r="A11" s="270" t="s">
        <v>86</v>
      </c>
      <c r="B11" s="269"/>
      <c r="C11" s="243" t="s">
        <v>85</v>
      </c>
      <c r="D11" s="281"/>
      <c r="E11" s="313" t="s">
        <v>84</v>
      </c>
      <c r="F11" s="417" t="s">
        <v>24</v>
      </c>
    </row>
    <row r="12" spans="1:6" ht="12.75" customHeight="1" x14ac:dyDescent="0.2">
      <c r="A12" s="142" t="s">
        <v>83</v>
      </c>
      <c r="B12" s="69" t="s">
        <v>82</v>
      </c>
      <c r="C12" s="69" t="s">
        <v>83</v>
      </c>
      <c r="D12" s="142" t="s">
        <v>82</v>
      </c>
      <c r="E12" s="418"/>
      <c r="F12" s="239"/>
    </row>
    <row r="13" spans="1:6" ht="14.25" customHeight="1" x14ac:dyDescent="0.2">
      <c r="A13" s="126">
        <v>95</v>
      </c>
      <c r="B13" s="126">
        <v>103</v>
      </c>
      <c r="C13" s="126">
        <v>85</v>
      </c>
      <c r="D13" s="126">
        <v>96</v>
      </c>
      <c r="E13" s="419">
        <v>15</v>
      </c>
      <c r="F13" s="126">
        <v>39</v>
      </c>
    </row>
    <row r="14" spans="1:6" ht="14.25" customHeight="1" x14ac:dyDescent="0.2">
      <c r="A14" s="126">
        <v>92</v>
      </c>
      <c r="B14" s="126">
        <v>101</v>
      </c>
      <c r="C14" s="126">
        <v>92</v>
      </c>
      <c r="D14" s="126">
        <v>97</v>
      </c>
      <c r="E14" s="419">
        <v>15</v>
      </c>
      <c r="F14" s="126">
        <v>39</v>
      </c>
    </row>
    <row r="15" spans="1:6" ht="14.25" customHeight="1" x14ac:dyDescent="0.2">
      <c r="A15" s="126">
        <v>85</v>
      </c>
      <c r="B15" s="126">
        <v>99</v>
      </c>
      <c r="C15" s="126">
        <v>93</v>
      </c>
      <c r="D15" s="126">
        <v>99</v>
      </c>
      <c r="E15" s="419">
        <v>15</v>
      </c>
      <c r="F15" s="126">
        <v>39</v>
      </c>
    </row>
    <row r="16" spans="1:6" ht="14.25" customHeight="1" x14ac:dyDescent="0.2">
      <c r="A16" s="126">
        <v>82</v>
      </c>
      <c r="B16" s="126">
        <v>103</v>
      </c>
      <c r="C16" s="126">
        <v>80</v>
      </c>
      <c r="D16" s="126">
        <v>97</v>
      </c>
      <c r="E16" s="419">
        <v>15</v>
      </c>
      <c r="F16" s="126">
        <v>39</v>
      </c>
    </row>
    <row r="17" spans="1:16" ht="14.25" customHeight="1" x14ac:dyDescent="0.2">
      <c r="A17" s="128">
        <v>100</v>
      </c>
      <c r="B17" s="128">
        <v>67</v>
      </c>
      <c r="C17" s="128">
        <v>97</v>
      </c>
      <c r="D17" s="128">
        <v>82</v>
      </c>
      <c r="E17" s="420">
        <v>15</v>
      </c>
      <c r="F17" s="128">
        <v>39</v>
      </c>
    </row>
    <row r="18" spans="1:16" ht="12" customHeight="1" x14ac:dyDescent="0.15">
      <c r="A18" s="161"/>
      <c r="B18" s="277"/>
      <c r="C18" s="278"/>
      <c r="D18" s="131"/>
      <c r="E18" s="134"/>
      <c r="F18" s="162" t="s">
        <v>76</v>
      </c>
    </row>
    <row r="19" spans="1:16" s="137" customFormat="1" ht="17.100000000000001" customHeight="1" x14ac:dyDescent="0.2">
      <c r="A19" s="187"/>
      <c r="B19" s="421"/>
      <c r="C19" s="422"/>
      <c r="D19" s="187"/>
      <c r="E19" s="423"/>
      <c r="F19" s="424"/>
      <c r="G19" s="222" t="s">
        <v>270</v>
      </c>
    </row>
    <row r="20" spans="1:16" ht="12" customHeight="1" x14ac:dyDescent="0.2">
      <c r="A20" s="148"/>
      <c r="B20" s="148"/>
      <c r="C20" s="148"/>
      <c r="D20" s="148"/>
      <c r="E20" s="148"/>
      <c r="F20" s="370"/>
      <c r="N20" s="151" t="s">
        <v>205</v>
      </c>
    </row>
    <row r="21" spans="1:16" ht="26.25" customHeight="1" x14ac:dyDescent="0.2">
      <c r="A21" s="371"/>
      <c r="B21" s="148"/>
      <c r="C21" s="148"/>
      <c r="D21" s="148"/>
      <c r="E21" s="148"/>
      <c r="F21" s="148"/>
      <c r="G21" s="217"/>
      <c r="H21" s="220" t="s">
        <v>12</v>
      </c>
      <c r="I21" s="218" t="s">
        <v>81</v>
      </c>
      <c r="J21" s="218" t="s">
        <v>79</v>
      </c>
      <c r="K21" s="143" t="s">
        <v>257</v>
      </c>
      <c r="L21" s="163" t="s">
        <v>80</v>
      </c>
      <c r="M21" s="143" t="s">
        <v>78</v>
      </c>
      <c r="N21" s="143" t="s">
        <v>77</v>
      </c>
      <c r="P21" s="425"/>
    </row>
    <row r="22" spans="1:16" ht="14.25" customHeight="1" x14ac:dyDescent="0.2">
      <c r="G22" s="212" t="s">
        <v>348</v>
      </c>
      <c r="H22" s="156">
        <f>SUM(I22:L22)</f>
        <v>179</v>
      </c>
      <c r="I22" s="126">
        <v>98</v>
      </c>
      <c r="J22" s="126">
        <v>69</v>
      </c>
      <c r="K22" s="126">
        <v>12</v>
      </c>
      <c r="L22" s="126">
        <v>0</v>
      </c>
      <c r="M22" s="164">
        <v>54.7</v>
      </c>
      <c r="N22" s="164">
        <v>38.5</v>
      </c>
      <c r="P22" s="131"/>
    </row>
    <row r="23" spans="1:16" ht="14.25" customHeight="1" x14ac:dyDescent="0.2">
      <c r="G23" s="212">
        <v>30</v>
      </c>
      <c r="H23" s="156">
        <f>SUM(I23:L23)</f>
        <v>185</v>
      </c>
      <c r="I23" s="126">
        <v>108</v>
      </c>
      <c r="J23" s="126">
        <v>65</v>
      </c>
      <c r="K23" s="126">
        <v>12</v>
      </c>
      <c r="L23" s="126">
        <v>0</v>
      </c>
      <c r="M23" s="164">
        <v>58.4</v>
      </c>
      <c r="N23" s="164">
        <v>35.1</v>
      </c>
      <c r="P23" s="131"/>
    </row>
    <row r="24" spans="1:16" ht="14.25" customHeight="1" x14ac:dyDescent="0.2">
      <c r="G24" s="212" t="s">
        <v>296</v>
      </c>
      <c r="H24" s="156">
        <f>SUM(I24:L24)</f>
        <v>190</v>
      </c>
      <c r="I24" s="126">
        <v>121</v>
      </c>
      <c r="J24" s="126">
        <v>59</v>
      </c>
      <c r="K24" s="126">
        <v>10</v>
      </c>
      <c r="L24" s="126">
        <v>0</v>
      </c>
      <c r="M24" s="164">
        <v>63.7</v>
      </c>
      <c r="N24" s="164">
        <v>31.1</v>
      </c>
      <c r="P24" s="131"/>
    </row>
    <row r="25" spans="1:16" ht="14.25" customHeight="1" x14ac:dyDescent="0.2">
      <c r="G25" s="212">
        <v>2</v>
      </c>
      <c r="H25" s="156">
        <f>SUM(I25:L25)</f>
        <v>176</v>
      </c>
      <c r="I25" s="126">
        <v>100</v>
      </c>
      <c r="J25" s="126">
        <v>75</v>
      </c>
      <c r="K25" s="126">
        <v>1</v>
      </c>
      <c r="L25" s="126">
        <v>0</v>
      </c>
      <c r="M25" s="164">
        <v>56.8</v>
      </c>
      <c r="N25" s="164">
        <v>42.6</v>
      </c>
      <c r="P25" s="131"/>
    </row>
    <row r="26" spans="1:16" ht="14.25" customHeight="1" x14ac:dyDescent="0.2">
      <c r="G26" s="213">
        <v>3</v>
      </c>
      <c r="H26" s="207">
        <f>SUM(I26:L26)</f>
        <v>178</v>
      </c>
      <c r="I26" s="128">
        <v>112</v>
      </c>
      <c r="J26" s="128">
        <v>54</v>
      </c>
      <c r="K26" s="128">
        <v>12</v>
      </c>
      <c r="L26" s="128">
        <v>0</v>
      </c>
      <c r="M26" s="426">
        <v>62.921348314606739</v>
      </c>
      <c r="N26" s="426">
        <v>30.337078651685395</v>
      </c>
      <c r="P26" s="131"/>
    </row>
    <row r="27" spans="1:16" ht="12" customHeight="1" x14ac:dyDescent="0.15">
      <c r="N27" s="114" t="s">
        <v>76</v>
      </c>
    </row>
  </sheetData>
  <mergeCells count="10">
    <mergeCell ref="B18:C18"/>
    <mergeCell ref="B19:C19"/>
    <mergeCell ref="E19:F19"/>
    <mergeCell ref="B3:D3"/>
    <mergeCell ref="E3:F3"/>
    <mergeCell ref="C11:D11"/>
    <mergeCell ref="E11:E12"/>
    <mergeCell ref="F11:F12"/>
    <mergeCell ref="A11:B11"/>
    <mergeCell ref="A3:A4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"/>
  <sheetViews>
    <sheetView showGridLines="0" topLeftCell="A7" zoomScale="160" zoomScaleNormal="130" workbookViewId="0">
      <selection activeCell="B20" sqref="B20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9" width="6.109375" style="1" customWidth="1"/>
    <col min="10" max="16384" width="2.88671875" style="1"/>
  </cols>
  <sheetData>
    <row r="1" spans="1:9" ht="17.100000000000001" customHeight="1" x14ac:dyDescent="0.2">
      <c r="A1" s="68" t="s">
        <v>97</v>
      </c>
    </row>
    <row r="2" spans="1:9" ht="12" customHeight="1" x14ac:dyDescent="0.2">
      <c r="B2" s="62" t="s">
        <v>346</v>
      </c>
    </row>
    <row r="3" spans="1:9" ht="13.5" customHeight="1" x14ac:dyDescent="0.2">
      <c r="A3" s="67" t="s">
        <v>75</v>
      </c>
      <c r="B3" s="66" t="s">
        <v>251</v>
      </c>
    </row>
    <row r="4" spans="1:9" ht="13.5" customHeight="1" x14ac:dyDescent="0.2">
      <c r="A4" s="67" t="s">
        <v>74</v>
      </c>
      <c r="B4" s="66" t="s">
        <v>252</v>
      </c>
    </row>
    <row r="5" spans="1:9" ht="13.5" customHeight="1" x14ac:dyDescent="0.2">
      <c r="A5" s="67" t="s">
        <v>73</v>
      </c>
      <c r="B5" s="66" t="s">
        <v>253</v>
      </c>
    </row>
    <row r="6" spans="1:9" ht="13.5" customHeight="1" x14ac:dyDescent="0.2">
      <c r="A6" s="67" t="s">
        <v>72</v>
      </c>
      <c r="B6" s="66" t="s">
        <v>254</v>
      </c>
    </row>
    <row r="7" spans="1:9" ht="13.5" customHeight="1" x14ac:dyDescent="0.2">
      <c r="A7" s="67" t="s">
        <v>96</v>
      </c>
      <c r="B7" s="66" t="s">
        <v>255</v>
      </c>
    </row>
    <row r="8" spans="1:9" ht="13.5" customHeight="1" x14ac:dyDescent="0.2">
      <c r="A8" s="67" t="s">
        <v>70</v>
      </c>
      <c r="B8" s="66" t="s">
        <v>262</v>
      </c>
    </row>
    <row r="9" spans="1:9" ht="13.5" customHeight="1" x14ac:dyDescent="0.2">
      <c r="A9" s="67" t="s">
        <v>95</v>
      </c>
      <c r="B9" s="91" t="s">
        <v>256</v>
      </c>
    </row>
    <row r="10" spans="1:9" ht="12" customHeight="1" x14ac:dyDescent="0.15">
      <c r="B10" s="29" t="s">
        <v>89</v>
      </c>
    </row>
    <row r="12" spans="1:9" ht="17.100000000000001" customHeight="1" x14ac:dyDescent="0.2">
      <c r="B12" s="113"/>
      <c r="C12" s="222" t="s">
        <v>229</v>
      </c>
      <c r="D12" s="165"/>
      <c r="E12" s="113"/>
      <c r="F12" s="113"/>
      <c r="G12" s="113"/>
      <c r="H12" s="113"/>
      <c r="I12" s="113"/>
    </row>
    <row r="13" spans="1:9" ht="12" customHeight="1" x14ac:dyDescent="0.2">
      <c r="B13" s="113"/>
      <c r="C13" s="113"/>
      <c r="D13" s="113"/>
      <c r="E13" s="113"/>
      <c r="F13" s="113"/>
      <c r="G13" s="113"/>
      <c r="H13" s="113"/>
      <c r="I13" s="151" t="s">
        <v>293</v>
      </c>
    </row>
    <row r="14" spans="1:9" ht="12.75" customHeight="1" x14ac:dyDescent="0.2">
      <c r="B14" s="113"/>
      <c r="C14" s="282"/>
      <c r="D14" s="276" t="s">
        <v>94</v>
      </c>
      <c r="E14" s="283"/>
      <c r="F14" s="284"/>
      <c r="G14" s="285" t="s">
        <v>93</v>
      </c>
      <c r="H14" s="276" t="s">
        <v>92</v>
      </c>
      <c r="I14" s="284"/>
    </row>
    <row r="15" spans="1:9" ht="12.75" customHeight="1" x14ac:dyDescent="0.2">
      <c r="B15" s="113"/>
      <c r="C15" s="282"/>
      <c r="D15" s="220" t="s">
        <v>12</v>
      </c>
      <c r="E15" s="218" t="s">
        <v>91</v>
      </c>
      <c r="F15" s="218" t="s">
        <v>90</v>
      </c>
      <c r="G15" s="285"/>
      <c r="H15" s="218" t="s">
        <v>91</v>
      </c>
      <c r="I15" s="218" t="s">
        <v>90</v>
      </c>
    </row>
    <row r="16" spans="1:9" ht="16.5" customHeight="1" x14ac:dyDescent="0.2">
      <c r="B16" s="113"/>
      <c r="C16" s="212" t="s">
        <v>348</v>
      </c>
      <c r="D16" s="166">
        <f>SUM(E16:F16)</f>
        <v>857851</v>
      </c>
      <c r="E16" s="145">
        <v>569776</v>
      </c>
      <c r="F16" s="145">
        <v>288075</v>
      </c>
      <c r="G16" s="106" t="s">
        <v>286</v>
      </c>
      <c r="H16" s="145">
        <v>191</v>
      </c>
      <c r="I16" s="145">
        <v>192</v>
      </c>
    </row>
    <row r="17" spans="2:9" ht="16.5" customHeight="1" x14ac:dyDescent="0.2">
      <c r="B17" s="113"/>
      <c r="C17" s="212">
        <v>30</v>
      </c>
      <c r="D17" s="166">
        <f>SUM(E17:F17)</f>
        <v>847070</v>
      </c>
      <c r="E17" s="145">
        <v>563227</v>
      </c>
      <c r="F17" s="145">
        <v>283843</v>
      </c>
      <c r="G17" s="106" t="s">
        <v>263</v>
      </c>
      <c r="H17" s="145">
        <v>190</v>
      </c>
      <c r="I17" s="145">
        <v>192</v>
      </c>
    </row>
    <row r="18" spans="2:9" ht="16.5" customHeight="1" x14ac:dyDescent="0.2">
      <c r="B18" s="113"/>
      <c r="C18" s="212" t="s">
        <v>296</v>
      </c>
      <c r="D18" s="166">
        <f>SUM(E18:F18)</f>
        <v>779367</v>
      </c>
      <c r="E18" s="145">
        <v>519678</v>
      </c>
      <c r="F18" s="145">
        <v>259689</v>
      </c>
      <c r="G18" s="106" t="s">
        <v>286</v>
      </c>
      <c r="H18" s="145">
        <v>175</v>
      </c>
      <c r="I18" s="145">
        <v>177</v>
      </c>
    </row>
    <row r="19" spans="2:9" ht="16.5" customHeight="1" x14ac:dyDescent="0.2">
      <c r="B19" s="113"/>
      <c r="C19" s="212">
        <v>2</v>
      </c>
      <c r="D19" s="166">
        <f>SUM(E19:F19)</f>
        <v>801550</v>
      </c>
      <c r="E19" s="145">
        <v>544847</v>
      </c>
      <c r="F19" s="145">
        <v>256703</v>
      </c>
      <c r="G19" s="106" t="s">
        <v>338</v>
      </c>
      <c r="H19" s="145">
        <v>181</v>
      </c>
      <c r="I19" s="145">
        <v>181</v>
      </c>
    </row>
    <row r="20" spans="2:9" ht="16.5" customHeight="1" x14ac:dyDescent="0.2">
      <c r="B20" s="113"/>
      <c r="C20" s="213">
        <v>3</v>
      </c>
      <c r="D20" s="427">
        <f>SUM(E20:F20)</f>
        <v>846651</v>
      </c>
      <c r="E20" s="414">
        <v>574937</v>
      </c>
      <c r="F20" s="414">
        <v>271714</v>
      </c>
      <c r="G20" s="386" t="s">
        <v>361</v>
      </c>
      <c r="H20" s="414">
        <v>193</v>
      </c>
      <c r="I20" s="414">
        <v>193</v>
      </c>
    </row>
    <row r="21" spans="2:9" ht="12" customHeight="1" x14ac:dyDescent="0.15">
      <c r="B21" s="113"/>
      <c r="C21" s="113"/>
      <c r="D21" s="113"/>
      <c r="E21" s="113"/>
      <c r="F21" s="113"/>
      <c r="G21" s="113"/>
      <c r="H21" s="113"/>
      <c r="I21" s="114" t="s">
        <v>370</v>
      </c>
    </row>
  </sheetData>
  <mergeCells count="4">
    <mergeCell ref="C14:C15"/>
    <mergeCell ref="D14:F14"/>
    <mergeCell ref="G14:G15"/>
    <mergeCell ref="H14:I14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01</vt:lpstr>
      <vt:lpstr>02-1.2</vt:lpstr>
      <vt:lpstr>03</vt:lpstr>
      <vt:lpstr>04-1.2</vt:lpstr>
      <vt:lpstr>05-1.2</vt:lpstr>
      <vt:lpstr>06</vt:lpstr>
      <vt:lpstr>07-1.2</vt:lpstr>
      <vt:lpstr>08-1.2</vt:lpstr>
      <vt:lpstr>09-1.2</vt:lpstr>
      <vt:lpstr>10-1</vt:lpstr>
      <vt:lpstr>10-2</vt:lpstr>
      <vt:lpstr>11-1.2</vt:lpstr>
      <vt:lpstr>12-1</vt:lpstr>
      <vt:lpstr>12-2</vt:lpstr>
      <vt:lpstr>13-1</vt:lpstr>
      <vt:lpstr>13-2</vt:lpstr>
      <vt:lpstr>14-1</vt:lpstr>
      <vt:lpstr>14-2</vt:lpstr>
      <vt:lpstr>15-1.2.3</vt:lpstr>
      <vt:lpstr>16</vt:lpstr>
      <vt:lpstr>17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伴　雄二</cp:lastModifiedBy>
  <cp:lastPrinted>2022-08-25T08:26:06Z</cp:lastPrinted>
  <dcterms:created xsi:type="dcterms:W3CDTF">2010-04-20T04:39:03Z</dcterms:created>
  <dcterms:modified xsi:type="dcterms:W3CDTF">2022-11-15T07:14:31Z</dcterms:modified>
</cp:coreProperties>
</file>