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③各課から提供データ\【3.13時点 各課1校反映済】令和6年度版「ひがしうらのすがた」\"/>
    </mc:Choice>
  </mc:AlternateContent>
  <xr:revisionPtr revIDLastSave="0" documentId="13_ncr:1_{77823F05-C0B9-43FC-A850-688FE5C54E1B}" xr6:coauthVersionLast="47" xr6:coauthVersionMax="47" xr10:uidLastSave="{00000000-0000-0000-0000-000000000000}"/>
  <bookViews>
    <workbookView xWindow="30195" yWindow="-4770" windowWidth="21600" windowHeight="11325" tabRatio="884" xr2:uid="{00000000-000D-0000-FFFF-FFFF00000000}"/>
  </bookViews>
  <sheets>
    <sheet name="目次" sheetId="14" r:id="rId1"/>
    <sheet name="武豊線乗車人数" sheetId="1" r:id="rId2"/>
    <sheet name="武豊線１日平均乗車人数" sheetId="15" r:id="rId3"/>
    <sheet name="町運行バス「う･ら･ら」の概要" sheetId="2" r:id="rId4"/>
    <sheet name="「う・ら・ら」年度別利用状況（全路線)" sheetId="3" r:id="rId5"/>
    <sheet name="「う・ら・ら」月別利用状況（全路線)" sheetId="13" r:id="rId6"/>
    <sheet name="種類別登録自動車台数" sheetId="4" r:id="rId7"/>
    <sheet name="軽自動車登録台数" sheetId="5" r:id="rId8"/>
    <sheet name="電話" sheetId="12" r:id="rId9"/>
    <sheet name="ケーブルテレビ(CATV)加入数" sheetId="16" r:id="rId10"/>
    <sheet name="町内道路の整備状況" sheetId="17" r:id="rId11"/>
    <sheet name="認定路線数" sheetId="10" r:id="rId12"/>
    <sheet name="交通量" sheetId="11" r:id="rId13"/>
  </sheets>
  <definedNames>
    <definedName name="_xlnm.Print_Area" localSheetId="5">'「う・ら・ら」月別利用状況（全路線)'!$A$1:$C$20</definedName>
    <definedName name="_xlnm.Print_Area" localSheetId="12">交通量!$A$1:$H$14</definedName>
    <definedName name="_xlnm.Print_Area" localSheetId="3">町運行バス「う･ら･ら」の概要!$A$1:$C$11</definedName>
    <definedName name="_xlnm.Print_Area" localSheetId="11">認定路線数!$A$1:$B$8</definedName>
    <definedName name="_xlnm.Print_Area" localSheetId="2">武豊線１日平均乗車人数!$A$1:$K$27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5" l="1"/>
  <c r="G10" i="5"/>
  <c r="B6" i="10"/>
  <c r="B7" i="17"/>
  <c r="E9" i="12"/>
  <c r="B9" i="12"/>
  <c r="B5" i="12"/>
  <c r="G15" i="5"/>
  <c r="B9" i="4"/>
  <c r="C14" i="13"/>
  <c r="C4" i="13"/>
  <c r="C5" i="13"/>
  <c r="C6" i="13"/>
  <c r="C7" i="13"/>
  <c r="C8" i="13"/>
  <c r="C9" i="13"/>
  <c r="C10" i="13"/>
  <c r="C11" i="13"/>
  <c r="C12" i="13"/>
  <c r="C13" i="13"/>
  <c r="C15" i="13"/>
  <c r="E16" i="13"/>
  <c r="B16" i="13"/>
  <c r="C16" i="13" l="1"/>
  <c r="J7" i="17"/>
  <c r="I7" i="17"/>
  <c r="H7" i="17"/>
  <c r="G7" i="17"/>
  <c r="F7" i="17"/>
  <c r="E7" i="17"/>
  <c r="D7" i="17"/>
  <c r="C7" i="17"/>
  <c r="F4" i="5" l="1"/>
  <c r="E4" i="5"/>
  <c r="B8" i="4"/>
  <c r="B7" i="4"/>
  <c r="C4" i="3"/>
  <c r="O3" i="15"/>
  <c r="N4" i="15"/>
  <c r="N5" i="15"/>
  <c r="N6" i="15"/>
  <c r="N3" i="15"/>
  <c r="M4" i="15"/>
  <c r="M5" i="15"/>
  <c r="M6" i="15"/>
  <c r="M3" i="15"/>
  <c r="O2" i="15"/>
  <c r="N2" i="15"/>
  <c r="M2" i="15"/>
  <c r="O6" i="15"/>
  <c r="L6" i="15"/>
  <c r="O5" i="15"/>
  <c r="L5" i="15"/>
  <c r="O4" i="15"/>
  <c r="L4" i="15"/>
  <c r="L3" i="15"/>
  <c r="D4" i="5" l="1"/>
  <c r="B6" i="4"/>
  <c r="C4" i="5" l="1"/>
  <c r="B5" i="4" l="1"/>
</calcChain>
</file>

<file path=xl/sharedStrings.xml><?xml version="1.0" encoding="utf-8"?>
<sst xmlns="http://schemas.openxmlformats.org/spreadsheetml/2006/main" count="240" uniqueCount="168">
  <si>
    <t>東　　浦</t>
    <rPh sb="0" eb="1">
      <t>ヒガシ</t>
    </rPh>
    <rPh sb="3" eb="4">
      <t>ウラ</t>
    </rPh>
    <phoneticPr fontId="3"/>
  </si>
  <si>
    <t>石　　浜</t>
    <rPh sb="0" eb="1">
      <t>イシ</t>
    </rPh>
    <rPh sb="3" eb="4">
      <t>ハマ</t>
    </rPh>
    <phoneticPr fontId="3"/>
  </si>
  <si>
    <t>緒　　川</t>
    <rPh sb="0" eb="1">
      <t>チョ</t>
    </rPh>
    <rPh sb="3" eb="4">
      <t>カワ</t>
    </rPh>
    <phoneticPr fontId="3"/>
  </si>
  <si>
    <t>尾張森岡</t>
    <rPh sb="0" eb="4">
      <t>オワリモリオカ</t>
    </rPh>
    <phoneticPr fontId="3"/>
  </si>
  <si>
    <t>１日
平均</t>
    <rPh sb="0" eb="2">
      <t>イチニチ</t>
    </rPh>
    <rPh sb="3" eb="5">
      <t>ヘイキン</t>
    </rPh>
    <phoneticPr fontId="3"/>
  </si>
  <si>
    <t>うち
定期</t>
    <rPh sb="3" eb="5">
      <t>テイキ</t>
    </rPh>
    <phoneticPr fontId="3"/>
  </si>
  <si>
    <t>総数</t>
    <rPh sb="0" eb="2">
      <t>ソウスウ</t>
    </rPh>
    <phoneticPr fontId="3"/>
  </si>
  <si>
    <t>グラフ用</t>
    <rPh sb="3" eb="4">
      <t>ヨウ</t>
    </rPh>
    <phoneticPr fontId="3"/>
  </si>
  <si>
    <t>武豊線乗車人数</t>
    <rPh sb="5" eb="6">
      <t>ニン</t>
    </rPh>
    <phoneticPr fontId="3"/>
  </si>
  <si>
    <t>回数券</t>
    <rPh sb="0" eb="3">
      <t>カイスウケン</t>
    </rPh>
    <phoneticPr fontId="3"/>
  </si>
  <si>
    <t>　小学生　１か月　　500円</t>
    <rPh sb="1" eb="4">
      <t>ショウガクセイ</t>
    </rPh>
    <rPh sb="7" eb="8">
      <t>ゲツ</t>
    </rPh>
    <rPh sb="13" eb="14">
      <t>エン</t>
    </rPh>
    <phoneticPr fontId="3"/>
  </si>
  <si>
    <t>　中学生　１か月　1,000円</t>
    <rPh sb="1" eb="4">
      <t>チュウガクセイ</t>
    </rPh>
    <rPh sb="7" eb="8">
      <t>ゲツ</t>
    </rPh>
    <rPh sb="14" eb="15">
      <t>エン</t>
    </rPh>
    <phoneticPr fontId="3"/>
  </si>
  <si>
    <t>　大　人　１か月　2,000円</t>
    <rPh sb="1" eb="2">
      <t>ダイ</t>
    </rPh>
    <rPh sb="3" eb="4">
      <t>ヒト</t>
    </rPh>
    <rPh sb="7" eb="8">
      <t>ゲツ</t>
    </rPh>
    <rPh sb="14" eb="15">
      <t>エン</t>
    </rPh>
    <phoneticPr fontId="3"/>
  </si>
  <si>
    <t>定期券</t>
    <rPh sb="0" eb="3">
      <t>テイキケン</t>
    </rPh>
    <phoneticPr fontId="3"/>
  </si>
  <si>
    <t>運賃</t>
    <rPh sb="0" eb="2">
      <t>ウンチン</t>
    </rPh>
    <phoneticPr fontId="3"/>
  </si>
  <si>
    <t>運行地域</t>
    <rPh sb="0" eb="2">
      <t>ウンコウ</t>
    </rPh>
    <rPh sb="2" eb="4">
      <t>チイキ</t>
    </rPh>
    <phoneticPr fontId="3"/>
  </si>
  <si>
    <t>町運行バス「う･ら･ら」の概要</t>
    <rPh sb="0" eb="1">
      <t>マチ</t>
    </rPh>
    <rPh sb="1" eb="3">
      <t>ウンコウ</t>
    </rPh>
    <rPh sb="13" eb="15">
      <t>ガイヨウ</t>
    </rPh>
    <phoneticPr fontId="3"/>
  </si>
  <si>
    <t>合計</t>
    <rPh sb="0" eb="2">
      <t>ゴウケイ</t>
    </rPh>
    <phoneticPr fontId="3"/>
  </si>
  <si>
    <t>３月</t>
    <rPh sb="1" eb="2">
      <t>ガツ</t>
    </rPh>
    <phoneticPr fontId="3"/>
  </si>
  <si>
    <t>２月</t>
    <rPh sb="1" eb="2">
      <t>ガツ</t>
    </rPh>
    <phoneticPr fontId="3"/>
  </si>
  <si>
    <t>12月</t>
    <rPh sb="2" eb="3">
      <t>ガツ</t>
    </rPh>
    <phoneticPr fontId="3"/>
  </si>
  <si>
    <t>11月</t>
    <rPh sb="2" eb="3">
      <t>ガツ</t>
    </rPh>
    <phoneticPr fontId="3"/>
  </si>
  <si>
    <t>10月</t>
    <rPh sb="2" eb="3">
      <t>ガツ</t>
    </rPh>
    <phoneticPr fontId="3"/>
  </si>
  <si>
    <t>９月</t>
    <rPh sb="1" eb="2">
      <t>ガツ</t>
    </rPh>
    <phoneticPr fontId="3"/>
  </si>
  <si>
    <t>８月</t>
    <rPh sb="1" eb="2">
      <t>ガツ</t>
    </rPh>
    <phoneticPr fontId="3"/>
  </si>
  <si>
    <t>７月</t>
    <rPh sb="1" eb="2">
      <t>ガツ</t>
    </rPh>
    <phoneticPr fontId="3"/>
  </si>
  <si>
    <t>６月</t>
    <rPh sb="1" eb="2">
      <t>ガツ</t>
    </rPh>
    <phoneticPr fontId="3"/>
  </si>
  <si>
    <t>資料：県統計年鑑</t>
    <rPh sb="0" eb="2">
      <t>シリョウ</t>
    </rPh>
    <rPh sb="3" eb="4">
      <t>ケン</t>
    </rPh>
    <rPh sb="4" eb="6">
      <t>トウケイ</t>
    </rPh>
    <rPh sb="6" eb="8">
      <t>ネンカン</t>
    </rPh>
    <phoneticPr fontId="3"/>
  </si>
  <si>
    <t>営</t>
    <rPh sb="0" eb="1">
      <t>エイ</t>
    </rPh>
    <phoneticPr fontId="3"/>
  </si>
  <si>
    <t>自</t>
    <rPh sb="0" eb="1">
      <t>ジ</t>
    </rPh>
    <phoneticPr fontId="3"/>
  </si>
  <si>
    <t>大型特殊</t>
    <rPh sb="0" eb="2">
      <t>オオガタ</t>
    </rPh>
    <rPh sb="2" eb="4">
      <t>トクシュ</t>
    </rPh>
    <phoneticPr fontId="3"/>
  </si>
  <si>
    <t>特殊用途</t>
    <rPh sb="0" eb="2">
      <t>トクシュ</t>
    </rPh>
    <rPh sb="2" eb="4">
      <t>ヨウト</t>
    </rPh>
    <phoneticPr fontId="3"/>
  </si>
  <si>
    <t>小型乗用</t>
    <rPh sb="0" eb="2">
      <t>コガタ</t>
    </rPh>
    <rPh sb="2" eb="4">
      <t>ジョウヨウ</t>
    </rPh>
    <phoneticPr fontId="3"/>
  </si>
  <si>
    <t>普通乗用</t>
    <rPh sb="0" eb="2">
      <t>フツウ</t>
    </rPh>
    <rPh sb="2" eb="4">
      <t>ジョウヨウ</t>
    </rPh>
    <phoneticPr fontId="3"/>
  </si>
  <si>
    <t>乗合</t>
    <rPh sb="0" eb="2">
      <t>ノリアイ</t>
    </rPh>
    <phoneticPr fontId="3"/>
  </si>
  <si>
    <t>被けん引車</t>
    <rPh sb="0" eb="1">
      <t>ヒ</t>
    </rPh>
    <rPh sb="3" eb="4">
      <t>イン</t>
    </rPh>
    <rPh sb="4" eb="5">
      <t>クルマ</t>
    </rPh>
    <phoneticPr fontId="3"/>
  </si>
  <si>
    <t>小型貨物</t>
    <rPh sb="0" eb="2">
      <t>コガタ</t>
    </rPh>
    <rPh sb="2" eb="4">
      <t>カモツ</t>
    </rPh>
    <phoneticPr fontId="3"/>
  </si>
  <si>
    <t>普通貨物</t>
    <rPh sb="0" eb="2">
      <t>フツウ</t>
    </rPh>
    <rPh sb="2" eb="4">
      <t>カモツ</t>
    </rPh>
    <phoneticPr fontId="3"/>
  </si>
  <si>
    <t>各年度末現在</t>
    <rPh sb="0" eb="1">
      <t>カク</t>
    </rPh>
    <rPh sb="1" eb="4">
      <t>ネンドマツ</t>
    </rPh>
    <rPh sb="4" eb="6">
      <t>ゲンザイ</t>
    </rPh>
    <phoneticPr fontId="3"/>
  </si>
  <si>
    <t>種類別登録自動車台数</t>
    <rPh sb="0" eb="2">
      <t>シュルイ</t>
    </rPh>
    <rPh sb="2" eb="3">
      <t>ベツ</t>
    </rPh>
    <rPh sb="3" eb="5">
      <t>トウロク</t>
    </rPh>
    <rPh sb="5" eb="8">
      <t>ジドウシャ</t>
    </rPh>
    <rPh sb="8" eb="10">
      <t>ダイスウ</t>
    </rPh>
    <phoneticPr fontId="3"/>
  </si>
  <si>
    <t>資料：税務課</t>
    <rPh sb="0" eb="2">
      <t>シリョウ</t>
    </rPh>
    <rPh sb="3" eb="5">
      <t>ゼイム</t>
    </rPh>
    <rPh sb="5" eb="6">
      <t>カ</t>
    </rPh>
    <phoneticPr fontId="3"/>
  </si>
  <si>
    <t>※非課税、減免分を含む</t>
    <rPh sb="1" eb="4">
      <t>ヒカゼイ</t>
    </rPh>
    <rPh sb="5" eb="7">
      <t>ゲンメン</t>
    </rPh>
    <rPh sb="7" eb="8">
      <t>ブン</t>
    </rPh>
    <rPh sb="9" eb="10">
      <t>フク</t>
    </rPh>
    <phoneticPr fontId="3"/>
  </si>
  <si>
    <t>小計</t>
    <rPh sb="0" eb="2">
      <t>ショウケイ</t>
    </rPh>
    <phoneticPr fontId="3"/>
  </si>
  <si>
    <t>貨物</t>
    <rPh sb="0" eb="2">
      <t>カモツ</t>
    </rPh>
    <phoneticPr fontId="3"/>
  </si>
  <si>
    <t>乗用</t>
    <rPh sb="0" eb="2">
      <t>ジョウヨウ</t>
    </rPh>
    <phoneticPr fontId="3"/>
  </si>
  <si>
    <t>軽四輪車</t>
    <rPh sb="0" eb="1">
      <t>ケイ</t>
    </rPh>
    <rPh sb="1" eb="3">
      <t>ヨンリン</t>
    </rPh>
    <rPh sb="3" eb="4">
      <t>グルマ</t>
    </rPh>
    <phoneticPr fontId="3"/>
  </si>
  <si>
    <t>原付ミニカー</t>
    <rPh sb="0" eb="2">
      <t>ゲンツキ</t>
    </rPh>
    <phoneticPr fontId="3"/>
  </si>
  <si>
    <t>50cc以下</t>
    <rPh sb="4" eb="6">
      <t>イカ</t>
    </rPh>
    <phoneticPr fontId="3"/>
  </si>
  <si>
    <t>原動機付自転車</t>
    <rPh sb="0" eb="3">
      <t>ゲンドウキ</t>
    </rPh>
    <rPh sb="3" eb="4">
      <t>ヅケ</t>
    </rPh>
    <rPh sb="4" eb="7">
      <t>ジテンシャ</t>
    </rPh>
    <phoneticPr fontId="3"/>
  </si>
  <si>
    <t>軽自動車登録台数</t>
    <rPh sb="0" eb="4">
      <t>ケイジドウシャ</t>
    </rPh>
    <rPh sb="4" eb="6">
      <t>トウロク</t>
    </rPh>
    <rPh sb="6" eb="8">
      <t>ダイスウ</t>
    </rPh>
    <phoneticPr fontId="3"/>
  </si>
  <si>
    <t>町道</t>
    <rPh sb="0" eb="2">
      <t>チョウドウ</t>
    </rPh>
    <phoneticPr fontId="3"/>
  </si>
  <si>
    <t>県道</t>
    <rPh sb="0" eb="2">
      <t>ケンドウ</t>
    </rPh>
    <phoneticPr fontId="3"/>
  </si>
  <si>
    <t>国道</t>
    <rPh sb="0" eb="2">
      <t>コクドウ</t>
    </rPh>
    <phoneticPr fontId="3"/>
  </si>
  <si>
    <t>橋長</t>
    <rPh sb="0" eb="1">
      <t>ハシ</t>
    </rPh>
    <rPh sb="1" eb="2">
      <t>ナガ</t>
    </rPh>
    <phoneticPr fontId="3"/>
  </si>
  <si>
    <t>橋数</t>
    <rPh sb="0" eb="1">
      <t>ハシ</t>
    </rPh>
    <rPh sb="1" eb="2">
      <t>スウ</t>
    </rPh>
    <phoneticPr fontId="3"/>
  </si>
  <si>
    <t>内自動車交通不能</t>
    <rPh sb="0" eb="1">
      <t>ウチ</t>
    </rPh>
    <rPh sb="1" eb="4">
      <t>ジドウシャ</t>
    </rPh>
    <rPh sb="4" eb="6">
      <t>コウツウ</t>
    </rPh>
    <rPh sb="6" eb="8">
      <t>フノウ</t>
    </rPh>
    <phoneticPr fontId="3"/>
  </si>
  <si>
    <t>舗装道</t>
    <rPh sb="0" eb="2">
      <t>ホソウ</t>
    </rPh>
    <rPh sb="2" eb="3">
      <t>ドウ</t>
    </rPh>
    <phoneticPr fontId="3"/>
  </si>
  <si>
    <t>砂利道</t>
    <rPh sb="0" eb="2">
      <t>ジャリ</t>
    </rPh>
    <rPh sb="2" eb="3">
      <t>ミチ</t>
    </rPh>
    <phoneticPr fontId="3"/>
  </si>
  <si>
    <t>橋りょう</t>
    <rPh sb="0" eb="1">
      <t>キョウ</t>
    </rPh>
    <phoneticPr fontId="3"/>
  </si>
  <si>
    <t>道路
延長</t>
    <rPh sb="0" eb="2">
      <t>ドウロ</t>
    </rPh>
    <rPh sb="3" eb="5">
      <t>エンチョウ</t>
    </rPh>
    <phoneticPr fontId="3"/>
  </si>
  <si>
    <t>未改良
延長</t>
    <rPh sb="0" eb="1">
      <t>ミ</t>
    </rPh>
    <rPh sb="1" eb="3">
      <t>カイリョウ</t>
    </rPh>
    <rPh sb="4" eb="6">
      <t>エンチョウ</t>
    </rPh>
    <phoneticPr fontId="3"/>
  </si>
  <si>
    <t>路面別</t>
    <rPh sb="0" eb="2">
      <t>ロメン</t>
    </rPh>
    <rPh sb="2" eb="3">
      <t>ベツ</t>
    </rPh>
    <phoneticPr fontId="3"/>
  </si>
  <si>
    <t>種　類　別</t>
    <rPh sb="0" eb="1">
      <t>タネ</t>
    </rPh>
    <rPh sb="2" eb="3">
      <t>タグイ</t>
    </rPh>
    <rPh sb="4" eb="5">
      <t>ベツ</t>
    </rPh>
    <phoneticPr fontId="3"/>
  </si>
  <si>
    <t>内　　訳</t>
    <rPh sb="0" eb="1">
      <t>ウチ</t>
    </rPh>
    <rPh sb="3" eb="4">
      <t>ヤク</t>
    </rPh>
    <phoneticPr fontId="3"/>
  </si>
  <si>
    <t>実延長</t>
    <rPh sb="0" eb="1">
      <t>ジツ</t>
    </rPh>
    <rPh sb="1" eb="3">
      <t>エンチョウ</t>
    </rPh>
    <phoneticPr fontId="3"/>
  </si>
  <si>
    <t>町内道路の整備状況</t>
    <rPh sb="0" eb="2">
      <t>チョウナイ</t>
    </rPh>
    <rPh sb="2" eb="4">
      <t>ドウロ</t>
    </rPh>
    <rPh sb="5" eb="7">
      <t>セイビ</t>
    </rPh>
    <rPh sb="7" eb="9">
      <t>ジョウキョウ</t>
    </rPh>
    <phoneticPr fontId="3"/>
  </si>
  <si>
    <t>資料：知多メディアスネットワーク㈱</t>
    <rPh sb="0" eb="2">
      <t>シリョウ</t>
    </rPh>
    <rPh sb="3" eb="5">
      <t>チタ</t>
    </rPh>
    <phoneticPr fontId="3"/>
  </si>
  <si>
    <t>インターネット
加入数</t>
    <rPh sb="8" eb="10">
      <t>カニュウ</t>
    </rPh>
    <rPh sb="10" eb="11">
      <t>スウ</t>
    </rPh>
    <phoneticPr fontId="3"/>
  </si>
  <si>
    <t>計</t>
    <rPh sb="0" eb="1">
      <t>ケイ</t>
    </rPh>
    <phoneticPr fontId="3"/>
  </si>
  <si>
    <t>地上波のみ</t>
    <rPh sb="0" eb="2">
      <t>チジョウ</t>
    </rPh>
    <rPh sb="2" eb="3">
      <t>ナミ</t>
    </rPh>
    <phoneticPr fontId="3"/>
  </si>
  <si>
    <t>多チャンネル</t>
    <rPh sb="0" eb="1">
      <t>タ</t>
    </rPh>
    <phoneticPr fontId="3"/>
  </si>
  <si>
    <t>※NTT西日本電話加入数</t>
    <rPh sb="4" eb="7">
      <t>ニシニホン</t>
    </rPh>
    <rPh sb="7" eb="9">
      <t>デンワ</t>
    </rPh>
    <rPh sb="9" eb="11">
      <t>カニュウ</t>
    </rPh>
    <rPh sb="11" eb="12">
      <t>カズ</t>
    </rPh>
    <phoneticPr fontId="3"/>
  </si>
  <si>
    <t>事務用</t>
    <rPh sb="0" eb="3">
      <t>ジムヨウ</t>
    </rPh>
    <phoneticPr fontId="3"/>
  </si>
  <si>
    <t>住宅用</t>
    <rPh sb="0" eb="3">
      <t>ジュウタクヨウ</t>
    </rPh>
    <phoneticPr fontId="3"/>
  </si>
  <si>
    <t>公衆
電話</t>
    <rPh sb="0" eb="2">
      <t>コウシュウ</t>
    </rPh>
    <rPh sb="3" eb="5">
      <t>デンワ</t>
    </rPh>
    <phoneticPr fontId="3"/>
  </si>
  <si>
    <t>INS回線加入者</t>
    <rPh sb="3" eb="5">
      <t>カイセン</t>
    </rPh>
    <rPh sb="5" eb="8">
      <t>カニュウシャ</t>
    </rPh>
    <phoneticPr fontId="3"/>
  </si>
  <si>
    <t>単独電話加入者</t>
    <rPh sb="0" eb="2">
      <t>タンドク</t>
    </rPh>
    <rPh sb="2" eb="4">
      <t>デンワ</t>
    </rPh>
    <rPh sb="4" eb="7">
      <t>カニュウシャ</t>
    </rPh>
    <phoneticPr fontId="3"/>
  </si>
  <si>
    <t>各年度末現在</t>
    <rPh sb="0" eb="3">
      <t>カクネンド</t>
    </rPh>
    <rPh sb="3" eb="4">
      <t>マツ</t>
    </rPh>
    <rPh sb="4" eb="6">
      <t>ゲンザイ</t>
    </rPh>
    <phoneticPr fontId="3"/>
  </si>
  <si>
    <t>緒川字
両筋道</t>
    <rPh sb="0" eb="2">
      <t>オガワ</t>
    </rPh>
    <rPh sb="2" eb="3">
      <t>アザ</t>
    </rPh>
    <rPh sb="4" eb="5">
      <t>リョウ</t>
    </rPh>
    <rPh sb="5" eb="7">
      <t>スジミチ</t>
    </rPh>
    <phoneticPr fontId="3"/>
  </si>
  <si>
    <t>主要地方道
東浦名古屋線</t>
    <rPh sb="0" eb="2">
      <t>シュヨウ</t>
    </rPh>
    <rPh sb="2" eb="4">
      <t>チホウ</t>
    </rPh>
    <rPh sb="4" eb="5">
      <t>ドウ</t>
    </rPh>
    <rPh sb="6" eb="8">
      <t>ヒガシウラ</t>
    </rPh>
    <rPh sb="8" eb="11">
      <t>ナゴヤ</t>
    </rPh>
    <rPh sb="11" eb="12">
      <t>セン</t>
    </rPh>
    <phoneticPr fontId="3"/>
  </si>
  <si>
    <t>主要地方道
知多東浦線</t>
    <rPh sb="0" eb="2">
      <t>シュヨウ</t>
    </rPh>
    <rPh sb="2" eb="4">
      <t>チホウ</t>
    </rPh>
    <rPh sb="4" eb="5">
      <t>ドウ</t>
    </rPh>
    <rPh sb="6" eb="8">
      <t>チタ</t>
    </rPh>
    <rPh sb="8" eb="10">
      <t>ヒガシウラ</t>
    </rPh>
    <rPh sb="10" eb="11">
      <t>セン</t>
    </rPh>
    <phoneticPr fontId="3"/>
  </si>
  <si>
    <t>主要地方道
名古屋碧南線</t>
    <rPh sb="0" eb="2">
      <t>シュヨウ</t>
    </rPh>
    <rPh sb="2" eb="4">
      <t>チホウ</t>
    </rPh>
    <rPh sb="4" eb="5">
      <t>ドウ</t>
    </rPh>
    <rPh sb="6" eb="9">
      <t>ナゴヤ</t>
    </rPh>
    <rPh sb="9" eb="12">
      <t>ヘキナンセン</t>
    </rPh>
    <phoneticPr fontId="3"/>
  </si>
  <si>
    <t>国道366号</t>
    <rPh sb="0" eb="2">
      <t>コクドウ</t>
    </rPh>
    <rPh sb="5" eb="6">
      <t>ゴウ</t>
    </rPh>
    <phoneticPr fontId="3"/>
  </si>
  <si>
    <t>観測地点</t>
    <rPh sb="0" eb="2">
      <t>カンソク</t>
    </rPh>
    <rPh sb="2" eb="4">
      <t>チテン</t>
    </rPh>
    <phoneticPr fontId="3"/>
  </si>
  <si>
    <t>交通量</t>
    <rPh sb="0" eb="1">
      <t>コウ</t>
    </rPh>
    <rPh sb="1" eb="2">
      <t>ツウ</t>
    </rPh>
    <rPh sb="2" eb="3">
      <t>リョウ</t>
    </rPh>
    <phoneticPr fontId="3"/>
  </si>
  <si>
    <t>小型特殊等</t>
    <rPh sb="0" eb="2">
      <t>コガタ</t>
    </rPh>
    <rPh sb="2" eb="4">
      <t>トクシュ</t>
    </rPh>
    <rPh sb="4" eb="5">
      <t>トウ</t>
    </rPh>
    <phoneticPr fontId="3"/>
  </si>
  <si>
    <t>認定路線数</t>
    <rPh sb="0" eb="2">
      <t>ニンテイ</t>
    </rPh>
    <rPh sb="2" eb="4">
      <t>ロセン</t>
    </rPh>
    <rPh sb="4" eb="5">
      <t>スウ</t>
    </rPh>
    <phoneticPr fontId="3"/>
  </si>
  <si>
    <t>その他（一般町道）</t>
    <rPh sb="2" eb="3">
      <t>タ</t>
    </rPh>
    <rPh sb="4" eb="6">
      <t>イッパン</t>
    </rPh>
    <rPh sb="6" eb="8">
      <t>チョウドウ</t>
    </rPh>
    <phoneticPr fontId="3"/>
  </si>
  <si>
    <t>１級路線</t>
    <rPh sb="1" eb="2">
      <t>キュウ</t>
    </rPh>
    <rPh sb="2" eb="4">
      <t>ロセン</t>
    </rPh>
    <phoneticPr fontId="3"/>
  </si>
  <si>
    <t>２級路線</t>
    <rPh sb="1" eb="2">
      <t>キュウ</t>
    </rPh>
    <rPh sb="2" eb="4">
      <t>ロセン</t>
    </rPh>
    <phoneticPr fontId="3"/>
  </si>
  <si>
    <t>　東浦町全域、大府市内の一部および刈谷市内の一部</t>
    <rPh sb="1" eb="4">
      <t>ヒガシウラチョウ</t>
    </rPh>
    <rPh sb="4" eb="6">
      <t>ゼンイキ</t>
    </rPh>
    <rPh sb="7" eb="11">
      <t>オオブシナイ</t>
    </rPh>
    <rPh sb="12" eb="14">
      <t>イチブ</t>
    </rPh>
    <rPh sb="17" eb="21">
      <t>カリヤシナイ</t>
    </rPh>
    <rPh sb="22" eb="24">
      <t>イチブ</t>
    </rPh>
    <phoneticPr fontId="3"/>
  </si>
  <si>
    <t>武豊線１日平均乗車人数</t>
    <rPh sb="9" eb="10">
      <t>ニン</t>
    </rPh>
    <phoneticPr fontId="3"/>
  </si>
  <si>
    <t>各年４月１日現在</t>
    <rPh sb="0" eb="1">
      <t>オノオノ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</si>
  <si>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石浜字
御保田</t>
    <rPh sb="0" eb="2">
      <t>イシハマ</t>
    </rPh>
    <rPh sb="2" eb="3">
      <t>アザ</t>
    </rPh>
    <rPh sb="4" eb="5">
      <t>ゴ</t>
    </rPh>
    <rPh sb="5" eb="6">
      <t>ホ</t>
    </rPh>
    <rPh sb="6" eb="7">
      <t>タ</t>
    </rPh>
    <phoneticPr fontId="3"/>
  </si>
  <si>
    <t>緒川字
平島</t>
    <rPh sb="0" eb="2">
      <t>オガワ</t>
    </rPh>
    <rPh sb="2" eb="3">
      <t>アザ</t>
    </rPh>
    <rPh sb="4" eb="6">
      <t>ヒラシマ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</si>
  <si>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</si>
  <si>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</si>
  <si>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　11枚綴り　1,000円 ※車内販売あり</t>
    <rPh sb="3" eb="4">
      <t>マイ</t>
    </rPh>
    <rPh sb="4" eb="5">
      <t>ツヅ</t>
    </rPh>
    <rPh sb="12" eb="13">
      <t>エン</t>
    </rPh>
    <rPh sb="15" eb="17">
      <t>シャナイ</t>
    </rPh>
    <rPh sb="17" eb="19">
      <t>ハンバイ</t>
    </rPh>
    <phoneticPr fontId="3"/>
  </si>
  <si>
    <t>合　計</t>
    <rPh sb="0" eb="1">
      <t>ゴウ</t>
    </rPh>
    <rPh sb="2" eb="3">
      <t>ケイ</t>
    </rPh>
    <phoneticPr fontId="3"/>
  </si>
  <si>
    <t>定期券･
回数券の
販売場所</t>
    <rPh sb="0" eb="3">
      <t>テイキケン</t>
    </rPh>
    <rPh sb="5" eb="8">
      <t>カイスウケン</t>
    </rPh>
    <rPh sb="10" eb="12">
      <t>ハンバイ</t>
    </rPh>
    <rPh sb="12" eb="14">
      <t>バショ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</si>
  <si>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</si>
  <si>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1日あたり利用者数</t>
    <rPh sb="1" eb="2">
      <t>ニチ</t>
    </rPh>
    <rPh sb="5" eb="7">
      <t>リヨウ</t>
    </rPh>
    <rPh sb="7" eb="8">
      <t>シャ</t>
    </rPh>
    <rPh sb="8" eb="9">
      <t>スウ</t>
    </rPh>
    <phoneticPr fontId="3"/>
  </si>
  <si>
    <t>改良済
延長</t>
    <rPh sb="0" eb="2">
      <t>カイリョウ</t>
    </rPh>
    <rPh sb="2" eb="3">
      <t>ズ</t>
    </rPh>
    <rPh sb="4" eb="6">
      <t>エンチョウ</t>
    </rPh>
    <phoneticPr fontId="3"/>
  </si>
  <si>
    <t>※１日あたり利用者数合計は、利用者数を</t>
    <rPh sb="2" eb="3">
      <t>ニチ</t>
    </rPh>
    <rPh sb="6" eb="8">
      <t>リヨウ</t>
    </rPh>
    <rPh sb="8" eb="9">
      <t>シャ</t>
    </rPh>
    <rPh sb="9" eb="10">
      <t>スウ</t>
    </rPh>
    <rPh sb="10" eb="12">
      <t>ゴウケイ</t>
    </rPh>
    <rPh sb="14" eb="16">
      <t>リヨウ</t>
    </rPh>
    <rPh sb="16" eb="17">
      <t>シャ</t>
    </rPh>
    <rPh sb="17" eb="18">
      <t>スウ</t>
    </rPh>
    <phoneticPr fontId="3"/>
  </si>
  <si>
    <t>50cc超～90cc以下</t>
    <rPh sb="4" eb="5">
      <t>チョウ</t>
    </rPh>
    <rPh sb="10" eb="12">
      <t>イカ</t>
    </rPh>
    <phoneticPr fontId="3"/>
  </si>
  <si>
    <t>90cc超～125cc以下</t>
    <rPh sb="4" eb="5">
      <t>チョウ</t>
    </rPh>
    <rPh sb="11" eb="13">
      <t>イカ</t>
    </rPh>
    <phoneticPr fontId="3"/>
  </si>
  <si>
    <t>ケーブルテレビ(CATV)加入数</t>
    <rPh sb="13" eb="15">
      <t>カニュウ</t>
    </rPh>
    <rPh sb="15" eb="16">
      <t>スウ</t>
    </rPh>
    <phoneticPr fontId="3"/>
  </si>
  <si>
    <t>軽二輪
125cc超～250cc以下</t>
    <phoneticPr fontId="3"/>
  </si>
  <si>
    <t>二輪の小型自動車
250cc超</t>
    <phoneticPr fontId="3"/>
  </si>
  <si>
    <t>主要地方道
知立東浦線</t>
    <rPh sb="0" eb="2">
      <t>シュヨウ</t>
    </rPh>
    <rPh sb="2" eb="4">
      <t>チホウ</t>
    </rPh>
    <rPh sb="4" eb="5">
      <t>ドウ</t>
    </rPh>
    <rPh sb="6" eb="8">
      <t>チリュウ</t>
    </rPh>
    <rPh sb="8" eb="10">
      <t>ヒガシウラ</t>
    </rPh>
    <rPh sb="10" eb="11">
      <t>セン</t>
    </rPh>
    <phoneticPr fontId="3"/>
  </si>
  <si>
    <t>緒川字
東新町</t>
    <rPh sb="0" eb="2">
      <t>オガワ</t>
    </rPh>
    <rPh sb="2" eb="3">
      <t>アザ</t>
    </rPh>
    <rPh sb="4" eb="7">
      <t>トウシンチョウ</t>
    </rPh>
    <phoneticPr fontId="3"/>
  </si>
  <si>
    <t>県道
刈谷大府線</t>
    <rPh sb="0" eb="2">
      <t>ケンドウ</t>
    </rPh>
    <rPh sb="3" eb="5">
      <t>カリヤ</t>
    </rPh>
    <rPh sb="5" eb="7">
      <t>オオブ</t>
    </rPh>
    <rPh sb="7" eb="8">
      <t>セン</t>
    </rPh>
    <phoneticPr fontId="3"/>
  </si>
  <si>
    <t>緒川字
三角</t>
    <rPh sb="0" eb="2">
      <t>オガワ</t>
    </rPh>
    <rPh sb="2" eb="3">
      <t>アザ</t>
    </rPh>
    <rPh sb="4" eb="6">
      <t>サンカク</t>
    </rPh>
    <phoneticPr fontId="3"/>
  </si>
  <si>
    <t>森岡字
栄東</t>
    <rPh sb="0" eb="2">
      <t>モリオカ</t>
    </rPh>
    <rPh sb="2" eb="3">
      <t>アザ</t>
    </rPh>
    <rPh sb="4" eb="5">
      <t>サカエ</t>
    </rPh>
    <rPh sb="5" eb="6">
      <t>ヒガシ</t>
    </rPh>
    <phoneticPr fontId="3"/>
  </si>
  <si>
    <t>石浜字
笹原</t>
    <rPh sb="0" eb="2">
      <t>イシハマ</t>
    </rPh>
    <rPh sb="2" eb="3">
      <t>アザ</t>
    </rPh>
    <rPh sb="4" eb="5">
      <t>ササ</t>
    </rPh>
    <rPh sb="5" eb="6">
      <t>ハラ</t>
    </rPh>
    <phoneticPr fontId="3"/>
  </si>
  <si>
    <t>県道
東浦阿久比線</t>
    <rPh sb="0" eb="2">
      <t>ケンドウ</t>
    </rPh>
    <rPh sb="3" eb="5">
      <t>ヒガシウラ</t>
    </rPh>
    <rPh sb="5" eb="8">
      <t>アグイ</t>
    </rPh>
    <rPh sb="8" eb="9">
      <t>セン</t>
    </rPh>
    <phoneticPr fontId="3"/>
  </si>
  <si>
    <t>「う・ら・ら」月別利用状況（全路線)</t>
    <rPh sb="7" eb="9">
      <t>ツキベツ</t>
    </rPh>
    <rPh sb="9" eb="11">
      <t>リヨウ</t>
    </rPh>
    <rPh sb="11" eb="13">
      <t>ジョウキョウ</t>
    </rPh>
    <rPh sb="14" eb="17">
      <t>ゼンロセン</t>
    </rPh>
    <phoneticPr fontId="3"/>
  </si>
  <si>
    <t>「う・ら・ら」年度別利用状況（全路線)</t>
    <rPh sb="7" eb="9">
      <t>ネンド</t>
    </rPh>
    <rPh sb="9" eb="10">
      <t>ベツ</t>
    </rPh>
    <rPh sb="10" eb="12">
      <t>リヨウ</t>
    </rPh>
    <rPh sb="12" eb="14">
      <t>ジョウキョウ</t>
    </rPh>
    <rPh sb="15" eb="18">
      <t>ゼンロセン</t>
    </rPh>
    <phoneticPr fontId="3"/>
  </si>
  <si>
    <t>　当該年度の運行日数で割った数</t>
    <rPh sb="1" eb="3">
      <t>トウガイ</t>
    </rPh>
    <rPh sb="3" eb="5">
      <t>ネンド</t>
    </rPh>
    <rPh sb="6" eb="8">
      <t>ウンコウ</t>
    </rPh>
    <rPh sb="8" eb="10">
      <t>ニッスウ</t>
    </rPh>
    <phoneticPr fontId="3"/>
  </si>
  <si>
    <t>　１回の乗車につき100円
　６才未満の未就学児と下記の方は無料
・身体障害者手帳所持者並びに１級または２級の
　身体障害者手帳所持者の付き添いの方１名
・療育手帳所持者並びにＡ判定またはＢ判定の
　療育手帳所持者の付き添いの方１名
・精神障害者保健福祉手帳所持者および
　精神障害者保健福祉手帳所持者の付き添いの方１名</t>
    <rPh sb="2" eb="3">
      <t>カイ</t>
    </rPh>
    <rPh sb="4" eb="6">
      <t>ジョウシャ</t>
    </rPh>
    <rPh sb="12" eb="13">
      <t>エン</t>
    </rPh>
    <rPh sb="16" eb="17">
      <t>サイ</t>
    </rPh>
    <rPh sb="17" eb="19">
      <t>ミマン</t>
    </rPh>
    <rPh sb="20" eb="24">
      <t>ミシュウガクジ</t>
    </rPh>
    <rPh sb="25" eb="27">
      <t>カキ</t>
    </rPh>
    <rPh sb="28" eb="29">
      <t>カタ</t>
    </rPh>
    <rPh sb="30" eb="32">
      <t>ムリョウ</t>
    </rPh>
    <rPh sb="34" eb="36">
      <t>シンタイ</t>
    </rPh>
    <rPh sb="36" eb="39">
      <t>ショウガイシャ</t>
    </rPh>
    <rPh sb="39" eb="41">
      <t>テチョウ</t>
    </rPh>
    <rPh sb="41" eb="43">
      <t>ショジ</t>
    </rPh>
    <rPh sb="43" eb="44">
      <t>モノ</t>
    </rPh>
    <rPh sb="44" eb="45">
      <t>ナラ</t>
    </rPh>
    <rPh sb="48" eb="49">
      <t>キュウ</t>
    </rPh>
    <rPh sb="53" eb="54">
      <t>キュウ</t>
    </rPh>
    <rPh sb="57" eb="59">
      <t>シンタイ</t>
    </rPh>
    <rPh sb="59" eb="62">
      <t>ショウガイシャ</t>
    </rPh>
    <rPh sb="62" eb="64">
      <t>テチョウ</t>
    </rPh>
    <rPh sb="64" eb="67">
      <t>ショジシャ</t>
    </rPh>
    <rPh sb="68" eb="69">
      <t>ツ</t>
    </rPh>
    <rPh sb="70" eb="71">
      <t>ソ</t>
    </rPh>
    <rPh sb="73" eb="74">
      <t>カタ</t>
    </rPh>
    <rPh sb="75" eb="76">
      <t>メイ</t>
    </rPh>
    <rPh sb="78" eb="80">
      <t>リョウイク</t>
    </rPh>
    <rPh sb="80" eb="82">
      <t>テチョウ</t>
    </rPh>
    <rPh sb="82" eb="85">
      <t>ショジシャ</t>
    </rPh>
    <rPh sb="85" eb="86">
      <t>ナラ</t>
    </rPh>
    <rPh sb="89" eb="91">
      <t>ハンテイ</t>
    </rPh>
    <rPh sb="95" eb="97">
      <t>ハンテイ</t>
    </rPh>
    <rPh sb="100" eb="102">
      <t>リョウイク</t>
    </rPh>
    <rPh sb="102" eb="104">
      <t>テチョウ</t>
    </rPh>
    <rPh sb="104" eb="107">
      <t>ショジシャ</t>
    </rPh>
    <rPh sb="108" eb="109">
      <t>ツ</t>
    </rPh>
    <rPh sb="110" eb="111">
      <t>ソ</t>
    </rPh>
    <rPh sb="113" eb="114">
      <t>カタ</t>
    </rPh>
    <rPh sb="115" eb="116">
      <t>メイ</t>
    </rPh>
    <rPh sb="118" eb="120">
      <t>セイシン</t>
    </rPh>
    <rPh sb="120" eb="122">
      <t>ショウガイ</t>
    </rPh>
    <rPh sb="122" eb="123">
      <t>シャ</t>
    </rPh>
    <rPh sb="123" eb="125">
      <t>ホケン</t>
    </rPh>
    <rPh sb="125" eb="127">
      <t>フクシ</t>
    </rPh>
    <rPh sb="127" eb="129">
      <t>テチョウ</t>
    </rPh>
    <rPh sb="129" eb="132">
      <t>ショジシャ</t>
    </rPh>
    <rPh sb="137" eb="139">
      <t>セイシン</t>
    </rPh>
    <rPh sb="139" eb="141">
      <t>ショウガイ</t>
    </rPh>
    <rPh sb="141" eb="142">
      <t>シャ</t>
    </rPh>
    <rPh sb="142" eb="144">
      <t>ホケン</t>
    </rPh>
    <rPh sb="144" eb="146">
      <t>フクシ</t>
    </rPh>
    <rPh sb="146" eb="148">
      <t>テチョウ</t>
    </rPh>
    <rPh sb="148" eb="151">
      <t>ショジシャ</t>
    </rPh>
    <rPh sb="152" eb="153">
      <t>ツ</t>
    </rPh>
    <rPh sb="154" eb="155">
      <t>ソ</t>
    </rPh>
    <rPh sb="157" eb="158">
      <t>カタ</t>
    </rPh>
    <rPh sb="159" eb="160">
      <t>メイ</t>
    </rPh>
    <phoneticPr fontId="3"/>
  </si>
  <si>
    <t>資料：JR東海㈱</t>
    <rPh sb="0" eb="2">
      <t>シリョウ</t>
    </rPh>
    <rPh sb="5" eb="7">
      <t>トウカイ</t>
    </rPh>
    <phoneticPr fontId="3"/>
  </si>
  <si>
    <t>電話</t>
    <rPh sb="0" eb="1">
      <t>デン</t>
    </rPh>
    <rPh sb="1" eb="2">
      <t>ハナシ</t>
    </rPh>
    <phoneticPr fontId="3"/>
  </si>
  <si>
    <t>令１</t>
    <rPh sb="0" eb="1">
      <t>レイ</t>
    </rPh>
    <phoneticPr fontId="3"/>
  </si>
  <si>
    <t>令２</t>
    <rPh sb="0" eb="1">
      <t>レイ</t>
    </rPh>
    <phoneticPr fontId="3"/>
  </si>
  <si>
    <t>５月</t>
    <rPh sb="1" eb="2">
      <t>ガツ</t>
    </rPh>
    <phoneticPr fontId="3"/>
  </si>
  <si>
    <t>令1</t>
    <rPh sb="0" eb="1">
      <t>レイ</t>
    </rPh>
    <phoneticPr fontId="3"/>
  </si>
  <si>
    <t>資料：NTT西日本　東海支店</t>
    <rPh sb="0" eb="2">
      <t>シリョウ</t>
    </rPh>
    <rPh sb="6" eb="9">
      <t>ニシニホン</t>
    </rPh>
    <rPh sb="10" eb="12">
      <t>トウカイ</t>
    </rPh>
    <rPh sb="12" eb="14">
      <t>シテン</t>
    </rPh>
    <phoneticPr fontId="3"/>
  </si>
  <si>
    <t>２</t>
    <phoneticPr fontId="3"/>
  </si>
  <si>
    <t>平30</t>
    <phoneticPr fontId="3"/>
  </si>
  <si>
    <t>資料：まちづくり課</t>
    <rPh sb="0" eb="2">
      <t>シリョウ</t>
    </rPh>
    <rPh sb="8" eb="9">
      <t>カ</t>
    </rPh>
    <phoneticPr fontId="3"/>
  </si>
  <si>
    <t>資料：まちづくり課</t>
    <phoneticPr fontId="3"/>
  </si>
  <si>
    <t>資料：まちづくり課</t>
    <phoneticPr fontId="3"/>
  </si>
  <si>
    <t>運行日数</t>
    <rPh sb="0" eb="2">
      <t>ウンコウ</t>
    </rPh>
    <rPh sb="2" eb="4">
      <t>ニッスウ</t>
    </rPh>
    <phoneticPr fontId="3"/>
  </si>
  <si>
    <t>　役場まちづくり課、
　イオンモール東浦内行政サービスコーナー、
　各コミュニティセンター、各ふれあいセンター</t>
    <rPh sb="1" eb="3">
      <t>ヤクバ</t>
    </rPh>
    <rPh sb="8" eb="9">
      <t>カ</t>
    </rPh>
    <rPh sb="18" eb="20">
      <t>ヒガシウラ</t>
    </rPh>
    <rPh sb="20" eb="21">
      <t>ナイ</t>
    </rPh>
    <rPh sb="21" eb="23">
      <t>ギョウセイ</t>
    </rPh>
    <rPh sb="34" eb="35">
      <t>カク</t>
    </rPh>
    <rPh sb="46" eb="47">
      <t>カク</t>
    </rPh>
    <phoneticPr fontId="3"/>
  </si>
  <si>
    <t>武豊線乗車人数</t>
  </si>
  <si>
    <t>武豊線１日平均乗車人数</t>
  </si>
  <si>
    <t>町運行バス「う･ら･ら」の概要</t>
  </si>
  <si>
    <t>「う・ら・ら」年度別利用状況（全路線)</t>
  </si>
  <si>
    <t>「う・ら・ら」月別利用状況（全路線)</t>
  </si>
  <si>
    <t>種類別登録自動車台数</t>
  </si>
  <si>
    <t>軽自動車登録台数</t>
  </si>
  <si>
    <t>電話</t>
  </si>
  <si>
    <t>ケーブルテレビ(CATV)加入数</t>
  </si>
  <si>
    <t>町内道路の整備状況</t>
  </si>
  <si>
    <t>認定路線数</t>
  </si>
  <si>
    <t>交通量</t>
  </si>
  <si>
    <t>３</t>
    <phoneticPr fontId="3"/>
  </si>
  <si>
    <t>資料：道路台帳総括調書</t>
    <rPh sb="0" eb="2">
      <t>シリョウ</t>
    </rPh>
    <rPh sb="3" eb="5">
      <t>ドウロ</t>
    </rPh>
    <rPh sb="5" eb="7">
      <t>ダイチョウ</t>
    </rPh>
    <rPh sb="7" eb="9">
      <t>ソウカツ</t>
    </rPh>
    <rPh sb="9" eb="11">
      <t>チョウショ</t>
    </rPh>
    <phoneticPr fontId="3"/>
  </si>
  <si>
    <t>資料：道路台帳総括調書</t>
    <rPh sb="0" eb="2">
      <t>シ_x0000__x0000__x0002_</t>
    </rPh>
    <rPh sb="3" eb="5">
      <t>_x0004__x0003__x0002_</t>
    </rPh>
    <rPh sb="5" eb="7">
      <t>_x0007__x0005__x0002__x000C__x0007_</t>
    </rPh>
    <rPh sb="7" eb="9">
      <t>_x0002__x0010_	_x0002_</t>
    </rPh>
    <rPh sb="9" eb="11">
      <t/>
    </rPh>
    <phoneticPr fontId="3"/>
  </si>
  <si>
    <t>４</t>
    <phoneticPr fontId="3"/>
  </si>
  <si>
    <t>目次</t>
    <phoneticPr fontId="3"/>
  </si>
  <si>
    <t>令3</t>
    <phoneticPr fontId="3"/>
  </si>
  <si>
    <t>令和６年４月１日現在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3"/>
  </si>
  <si>
    <t>５</t>
    <phoneticPr fontId="3"/>
  </si>
  <si>
    <t>令和５年度</t>
    <rPh sb="0" eb="2">
      <t>レイワ</t>
    </rPh>
    <rPh sb="3" eb="5">
      <t>ネンド</t>
    </rPh>
    <phoneticPr fontId="3"/>
  </si>
  <si>
    <t>令和５年４月</t>
    <rPh sb="0" eb="2">
      <t>レイワ</t>
    </rPh>
    <rPh sb="3" eb="4">
      <t>ネン</t>
    </rPh>
    <rPh sb="5" eb="6">
      <t>ガツ</t>
    </rPh>
    <phoneticPr fontId="3"/>
  </si>
  <si>
    <t>令和６年１月</t>
    <rPh sb="0" eb="2">
      <t>レイワ</t>
    </rPh>
    <rPh sb="5" eb="6">
      <t>ガツ</t>
    </rPh>
    <phoneticPr fontId="3"/>
  </si>
  <si>
    <r>
      <t>　</t>
    </r>
    <r>
      <rPr>
        <sz val="7"/>
        <color rgb="FFFF0000"/>
        <rFont val="ＭＳ 明朝"/>
        <family val="1"/>
        <charset val="128"/>
      </rPr>
      <t>363</t>
    </r>
    <r>
      <rPr>
        <sz val="7"/>
        <rFont val="ＭＳ 明朝"/>
        <family val="1"/>
        <charset val="128"/>
      </rPr>
      <t>日（運行日数）で割った数</t>
    </r>
    <rPh sb="6" eb="8">
      <t>ウンコウ</t>
    </rPh>
    <phoneticPr fontId="3"/>
  </si>
  <si>
    <t>単位：km　令和６年４月１日現在</t>
    <rPh sb="0" eb="2">
      <t>タンイ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3"/>
  </si>
  <si>
    <t>令和６年３月末現在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</si>
  <si>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令和３年10月調査</t>
    <rPh sb="0" eb="2">
      <t>レイワ</t>
    </rPh>
    <rPh sb="3" eb="4">
      <t>ネン</t>
    </rPh>
    <rPh sb="4" eb="5">
      <t>ヘイネン</t>
    </rPh>
    <rPh sb="6" eb="7">
      <t>ガツ</t>
    </rPh>
    <rPh sb="7" eb="9">
      <t>チョウサ</t>
    </rPh>
    <phoneticPr fontId="3"/>
  </si>
  <si>
    <t>特定小型原付</t>
    <rPh sb="0" eb="4">
      <t>トクテイコガタ</t>
    </rPh>
    <rPh sb="4" eb="6">
      <t>ゲンツキ</t>
    </rPh>
    <phoneticPr fontId="3"/>
  </si>
  <si>
    <t>―</t>
    <phoneticPr fontId="3"/>
  </si>
  <si>
    <t>※1歩行者</t>
    <rPh sb="2" eb="5">
      <t>ホコウシャ</t>
    </rPh>
    <phoneticPr fontId="3"/>
  </si>
  <si>
    <t>※2自転車</t>
    <rPh sb="2" eb="5">
      <t>ジテンシャ</t>
    </rPh>
    <phoneticPr fontId="3"/>
  </si>
  <si>
    <t>※3二輪車</t>
    <rPh sb="2" eb="5">
      <t>ニリンシャ</t>
    </rPh>
    <phoneticPr fontId="3"/>
  </si>
  <si>
    <t>※４
自動車(台／12時間)</t>
    <rPh sb="3" eb="6">
      <t>ジドウシャ</t>
    </rPh>
    <rPh sb="7" eb="8">
      <t>ダイ</t>
    </rPh>
    <rPh sb="11" eb="13">
      <t>ジカン</t>
    </rPh>
    <phoneticPr fontId="3"/>
  </si>
  <si>
    <t>資料：※１～３愛知県調査によるが数値は令和８年度に公表予定
　　　※４道路交通センサス</t>
    <rPh sb="0" eb="2">
      <t>シリョウ</t>
    </rPh>
    <rPh sb="10" eb="12">
      <t>チョウサ</t>
    </rPh>
    <rPh sb="16" eb="18">
      <t>スウチ</t>
    </rPh>
    <rPh sb="19" eb="21">
      <t>レイワ</t>
    </rPh>
    <rPh sb="22" eb="24">
      <t>ネンド</t>
    </rPh>
    <rPh sb="25" eb="29">
      <t>コウヒョウヨテイ</t>
    </rPh>
    <rPh sb="35" eb="37">
      <t>ドウロ</t>
    </rPh>
    <rPh sb="37" eb="39">
      <t>コウツウ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</si>
</sst>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.0;[Red]\-#,##0.0"/>
    <numFmt numFmtId="178" formatCode="#,##0_);\(#,##0\)"/>
    <numFmt numFmtId="179" formatCode="0;[Red]0"/>
    <numFmt numFmtId="180" formatCode="0_);\(0\)"/>
    <numFmt numFmtId="181" formatCode="#,##0.0;[Red]#,##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ゴシック"/>
      <family val="3"/>
      <charset val="128"/>
    </font>
    <font>
      <sz val="5.5"/>
      <name val="ＭＳ 明朝"/>
      <family val="1"/>
      <charset val="128"/>
    </font>
    <font>
      <sz val="5.5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0"/>
      <color rgb="FF0070C0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top" textRotation="255"/>
    </xf>
    <xf numFmtId="38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34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38" fontId="4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/>
    </xf>
    <xf numFmtId="38" fontId="4" fillId="0" borderId="0" xfId="1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38" fontId="7" fillId="0" borderId="2" xfId="1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38" fontId="6" fillId="0" borderId="2" xfId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38" fontId="7" fillId="0" borderId="2" xfId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4" fillId="0" borderId="0" xfId="0" applyFont="1" applyAlignment="1" applyProtection="1"/>
    <xf numFmtId="0" fontId="6" fillId="0" borderId="0" xfId="0" applyFont="1" applyFill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38" fontId="4" fillId="0" borderId="0" xfId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Alignment="1" applyProtection="1">
      <alignment horizontal="left" vertical="top"/>
    </xf>
    <xf numFmtId="0" fontId="0" fillId="0" borderId="0" xfId="0" applyProtection="1"/>
    <xf numFmtId="0" fontId="10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Protection="1"/>
    <xf numFmtId="49" fontId="6" fillId="0" borderId="11" xfId="0" applyNumberFormat="1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0" fontId="0" fillId="0" borderId="0" xfId="0" applyBorder="1" applyAlignment="1" applyProtection="1"/>
    <xf numFmtId="0" fontId="4" fillId="0" borderId="0" xfId="0" applyFont="1" applyProtection="1"/>
    <xf numFmtId="38" fontId="4" fillId="0" borderId="0" xfId="1" applyNumberFormat="1" applyFont="1" applyFill="1" applyBorder="1" applyAlignment="1" applyProtection="1">
      <alignment horizontal="right" vertical="center"/>
    </xf>
    <xf numFmtId="0" fontId="4" fillId="0" borderId="1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6" fillId="0" borderId="0" xfId="0" applyFont="1" applyFill="1" applyBorder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  <protection locked="0"/>
    </xf>
    <xf numFmtId="0" fontId="14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horizontal="left" vertical="top"/>
    </xf>
    <xf numFmtId="0" fontId="10" fillId="0" borderId="0" xfId="0" applyFont="1" applyBorder="1" applyAlignment="1" applyProtection="1"/>
    <xf numFmtId="38" fontId="4" fillId="0" borderId="0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textRotation="255"/>
    </xf>
    <xf numFmtId="0" fontId="0" fillId="0" borderId="0" xfId="0" applyFill="1" applyBorder="1" applyAlignment="1" applyProtection="1"/>
    <xf numFmtId="0" fontId="10" fillId="0" borderId="0" xfId="0" applyFont="1" applyFill="1" applyBorder="1" applyAlignment="1" applyProtection="1"/>
    <xf numFmtId="38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38" fontId="4" fillId="0" borderId="0" xfId="1" applyFont="1" applyFill="1" applyBorder="1" applyAlignment="1" applyProtection="1"/>
    <xf numFmtId="0" fontId="6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center"/>
    </xf>
    <xf numFmtId="38" fontId="4" fillId="0" borderId="2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center" vertical="center" wrapText="1"/>
    </xf>
    <xf numFmtId="38" fontId="4" fillId="0" borderId="0" xfId="1" applyFont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top"/>
    </xf>
    <xf numFmtId="0" fontId="1" fillId="0" borderId="0" xfId="2" applyProtection="1">
      <alignment vertical="top" textRotation="255"/>
    </xf>
    <xf numFmtId="0" fontId="10" fillId="0" borderId="0" xfId="2" applyFont="1" applyProtection="1">
      <alignment vertical="top" textRotation="255"/>
    </xf>
    <xf numFmtId="0" fontId="6" fillId="0" borderId="0" xfId="2" applyFont="1" applyProtection="1">
      <alignment vertical="top" textRotation="255"/>
    </xf>
    <xf numFmtId="0" fontId="6" fillId="0" borderId="0" xfId="2" applyFont="1" applyAlignment="1" applyProtection="1">
      <alignment horizontal="right"/>
    </xf>
    <xf numFmtId="0" fontId="4" fillId="0" borderId="4" xfId="2" applyFont="1" applyBorder="1" applyAlignment="1" applyProtection="1">
      <alignment horizontal="center" vertical="center"/>
    </xf>
    <xf numFmtId="0" fontId="8" fillId="0" borderId="15" xfId="2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horizontal="right" vertical="top"/>
    </xf>
    <xf numFmtId="38" fontId="6" fillId="0" borderId="0" xfId="1" applyFont="1" applyBorder="1" applyAlignment="1" applyProtection="1">
      <alignment horizontal="right" vertical="center"/>
    </xf>
    <xf numFmtId="0" fontId="1" fillId="0" borderId="0" xfId="2" applyAlignment="1" applyProtection="1">
      <alignment horizontal="left" vertical="top" textRotation="255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11" fillId="0" borderId="0" xfId="2" applyFont="1" applyProtection="1">
      <alignment vertical="top" textRotation="255"/>
    </xf>
    <xf numFmtId="0" fontId="11" fillId="0" borderId="0" xfId="2" applyFont="1" applyFill="1" applyProtection="1">
      <alignment vertical="top" textRotation="255"/>
    </xf>
    <xf numFmtId="0" fontId="11" fillId="0" borderId="0" xfId="2" applyFont="1" applyBorder="1" applyAlignment="1" applyProtection="1"/>
    <xf numFmtId="0" fontId="11" fillId="0" borderId="0" xfId="2" applyFont="1" applyFill="1" applyBorder="1" applyAlignment="1" applyProtection="1"/>
    <xf numFmtId="0" fontId="6" fillId="0" borderId="0" xfId="2" applyFont="1" applyFill="1" applyBorder="1" applyAlignment="1" applyProtection="1"/>
    <xf numFmtId="38" fontId="6" fillId="0" borderId="0" xfId="1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/>
    <xf numFmtId="0" fontId="4" fillId="0" borderId="0" xfId="2" applyFont="1" applyFill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horizontal="center" vertical="center"/>
    </xf>
    <xf numFmtId="0" fontId="1" fillId="0" borderId="0" xfId="2" applyBorder="1" applyAlignment="1" applyProtection="1"/>
    <xf numFmtId="38" fontId="4" fillId="0" borderId="0" xfId="1" applyFont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right" vertical="top"/>
    </xf>
    <xf numFmtId="38" fontId="6" fillId="0" borderId="0" xfId="1" applyFont="1" applyBorder="1" applyAlignment="1" applyProtection="1">
      <alignment vertical="center"/>
      <protection locked="0"/>
    </xf>
    <xf numFmtId="38" fontId="6" fillId="0" borderId="0" xfId="1" applyFont="1" applyBorder="1" applyAlignment="1" applyProtection="1">
      <alignment horizontal="center" vertical="center" wrapText="1"/>
    </xf>
    <xf numFmtId="0" fontId="1" fillId="0" borderId="0" xfId="2" applyFont="1" applyBorder="1" applyAlignment="1" applyProtection="1">
      <alignment horizontal="left" vertical="top"/>
    </xf>
    <xf numFmtId="0" fontId="1" fillId="0" borderId="0" xfId="2" applyFont="1" applyFill="1" applyBorder="1" applyAlignment="1" applyProtection="1">
      <alignment horizontal="left" vertical="top"/>
    </xf>
    <xf numFmtId="38" fontId="4" fillId="0" borderId="0" xfId="1" applyFont="1" applyFill="1" applyBorder="1" applyAlignment="1" applyProtection="1">
      <alignment horizontal="left" vertical="top"/>
    </xf>
    <xf numFmtId="0" fontId="6" fillId="0" borderId="0" xfId="2" applyFont="1" applyFill="1" applyBorder="1" applyAlignment="1" applyProtection="1">
      <alignment horizontal="right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/>
    <xf numFmtId="38" fontId="4" fillId="0" borderId="2" xfId="1" applyFont="1" applyFill="1" applyBorder="1" applyAlignment="1" applyProtection="1">
      <alignment horizontal="right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0" xfId="2" applyFont="1" applyProtection="1">
      <alignment vertical="top" textRotation="255"/>
    </xf>
    <xf numFmtId="38" fontId="6" fillId="0" borderId="2" xfId="1" applyFont="1" applyFill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 wrapText="1"/>
    </xf>
    <xf numFmtId="0" fontId="6" fillId="0" borderId="0" xfId="2" applyFont="1" applyAlignment="1" applyProtection="1">
      <alignment vertical="top"/>
    </xf>
    <xf numFmtId="0" fontId="6" fillId="0" borderId="0" xfId="2" applyFont="1" applyFill="1" applyBorder="1" applyAlignment="1" applyProtection="1">
      <alignment horizontal="right" vertical="top"/>
    </xf>
    <xf numFmtId="0" fontId="6" fillId="0" borderId="0" xfId="2" applyFont="1" applyFill="1" applyBorder="1" applyAlignment="1" applyProtection="1">
      <alignment horizontal="right" vertical="top"/>
      <protection locked="0"/>
    </xf>
    <xf numFmtId="0" fontId="1" fillId="0" borderId="0" xfId="2" applyFont="1" applyAlignment="1" applyProtection="1">
      <alignment horizontal="left" vertical="top" textRotation="255"/>
    </xf>
    <xf numFmtId="0" fontId="12" fillId="0" borderId="0" xfId="2" applyFont="1" applyFill="1" applyAlignment="1" applyProtection="1">
      <alignment horizontal="left" vertical="top"/>
    </xf>
    <xf numFmtId="0" fontId="5" fillId="0" borderId="0" xfId="2" applyFont="1" applyFill="1" applyAlignment="1" applyProtection="1">
      <alignment horizontal="left" vertical="top"/>
    </xf>
    <xf numFmtId="0" fontId="4" fillId="0" borderId="0" xfId="2" applyFont="1" applyAlignment="1" applyProtection="1">
      <alignment horizontal="right" vertical="center"/>
    </xf>
    <xf numFmtId="177" fontId="9" fillId="0" borderId="0" xfId="1" applyNumberFormat="1" applyFont="1" applyBorder="1" applyAlignment="1" applyProtection="1">
      <alignment horizontal="right" vertical="center"/>
    </xf>
    <xf numFmtId="177" fontId="4" fillId="0" borderId="0" xfId="1" applyNumberFormat="1" applyFont="1" applyBorder="1" applyAlignment="1" applyProtection="1">
      <alignment horizontal="right" vertical="center"/>
    </xf>
    <xf numFmtId="177" fontId="18" fillId="0" borderId="0" xfId="1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 applyProtection="1">
      <alignment horizontal="center" vertical="center"/>
    </xf>
    <xf numFmtId="0" fontId="11" fillId="0" borderId="0" xfId="2" applyFont="1" applyAlignment="1" applyProtection="1">
      <alignment horizontal="right" textRotation="255"/>
    </xf>
    <xf numFmtId="0" fontId="6" fillId="0" borderId="0" xfId="2" applyFont="1" applyBorder="1" applyAlignment="1">
      <alignment horizontal="center" vertical="center"/>
    </xf>
    <xf numFmtId="0" fontId="11" fillId="0" borderId="0" xfId="2" applyFont="1" applyBorder="1" applyAlignment="1"/>
    <xf numFmtId="0" fontId="4" fillId="0" borderId="0" xfId="2" applyFont="1" applyBorder="1" applyProtection="1">
      <alignment vertical="top" textRotation="255"/>
    </xf>
    <xf numFmtId="0" fontId="10" fillId="0" borderId="0" xfId="2" applyFont="1" applyBorder="1" applyAlignment="1" applyProtection="1"/>
    <xf numFmtId="0" fontId="4" fillId="0" borderId="10" xfId="2" applyFont="1" applyBorder="1" applyAlignment="1" applyProtection="1">
      <alignment horizontal="center" vertical="center" wrapText="1"/>
    </xf>
    <xf numFmtId="0" fontId="20" fillId="0" borderId="0" xfId="2" applyFont="1" applyProtection="1">
      <alignment vertical="top" textRotation="255"/>
    </xf>
    <xf numFmtId="38" fontId="4" fillId="0" borderId="4" xfId="1" applyFont="1" applyBorder="1" applyAlignment="1" applyProtection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10" fillId="0" borderId="0" xfId="2" applyFont="1" applyBorder="1" applyAlignment="1"/>
    <xf numFmtId="0" fontId="1" fillId="0" borderId="0" xfId="2" applyBorder="1" applyAlignment="1">
      <alignment vertical="center"/>
    </xf>
    <xf numFmtId="0" fontId="4" fillId="0" borderId="4" xfId="2" applyFont="1" applyBorder="1" applyAlignment="1" applyProtection="1">
      <alignment horizontal="center" vertical="center" wrapText="1"/>
    </xf>
    <xf numFmtId="0" fontId="1" fillId="0" borderId="0" xfId="2" applyFill="1" applyBorder="1" applyAlignment="1" applyProtection="1"/>
    <xf numFmtId="0" fontId="17" fillId="0" borderId="0" xfId="2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2" xfId="2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right" vertical="center"/>
    </xf>
    <xf numFmtId="38" fontId="13" fillId="0" borderId="2" xfId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top"/>
    </xf>
    <xf numFmtId="0" fontId="6" fillId="0" borderId="0" xfId="2" applyFont="1" applyBorder="1" applyAlignment="1">
      <alignment horizontal="center" vertical="center" wrapText="1"/>
    </xf>
    <xf numFmtId="38" fontId="4" fillId="0" borderId="0" xfId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right" textRotation="255"/>
    </xf>
    <xf numFmtId="0" fontId="10" fillId="0" borderId="0" xfId="2" applyFont="1" applyBorder="1" applyProtection="1">
      <alignment vertical="top" textRotation="255"/>
    </xf>
    <xf numFmtId="0" fontId="1" fillId="0" borderId="0" xfId="2" applyBorder="1" applyProtection="1">
      <alignment vertical="top" textRotation="255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 wrapText="1"/>
    </xf>
    <xf numFmtId="179" fontId="6" fillId="0" borderId="0" xfId="1" applyNumberFormat="1" applyFont="1" applyBorder="1" applyAlignment="1" applyProtection="1">
      <alignment horizontal="right" vertical="center" readingOrder="2"/>
      <protection locked="0"/>
    </xf>
    <xf numFmtId="181" fontId="6" fillId="0" borderId="0" xfId="1" applyNumberFormat="1" applyFont="1" applyBorder="1" applyAlignment="1" applyProtection="1">
      <alignment horizontal="right" vertical="center"/>
      <protection locked="0"/>
    </xf>
    <xf numFmtId="0" fontId="6" fillId="0" borderId="0" xfId="2" applyFont="1" applyBorder="1" applyAlignment="1" applyProtection="1">
      <alignment horizontal="center" vertical="center" wrapText="1"/>
    </xf>
    <xf numFmtId="38" fontId="6" fillId="0" borderId="0" xfId="1" applyFont="1" applyBorder="1" applyAlignment="1" applyProtection="1">
      <alignment horizontal="right" vertical="center"/>
      <protection locked="0"/>
    </xf>
    <xf numFmtId="179" fontId="6" fillId="0" borderId="0" xfId="1" applyNumberFormat="1" applyFont="1" applyFill="1" applyBorder="1" applyAlignment="1" applyProtection="1">
      <alignment horizontal="right" vertical="center" readingOrder="2"/>
    </xf>
    <xf numFmtId="181" fontId="6" fillId="0" borderId="0" xfId="1" applyNumberFormat="1" applyFont="1" applyFill="1" applyBorder="1" applyAlignment="1" applyProtection="1">
      <alignment horizontal="right" vertical="center"/>
    </xf>
    <xf numFmtId="179" fontId="6" fillId="0" borderId="0" xfId="1" applyNumberFormat="1" applyFont="1" applyBorder="1" applyAlignment="1" applyProtection="1">
      <alignment horizontal="right" vertical="center" readingOrder="2"/>
    </xf>
    <xf numFmtId="181" fontId="6" fillId="0" borderId="0" xfId="1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center" vertical="center" wrapText="1"/>
    </xf>
    <xf numFmtId="38" fontId="13" fillId="0" borderId="0" xfId="1" applyFont="1" applyBorder="1" applyAlignment="1" applyProtection="1">
      <alignment horizontal="center" vertical="center" wrapText="1"/>
    </xf>
    <xf numFmtId="180" fontId="13" fillId="0" borderId="0" xfId="1" applyNumberFormat="1" applyFont="1" applyBorder="1" applyAlignment="1" applyProtection="1">
      <alignment horizontal="right" vertical="center" readingOrder="2"/>
      <protection locked="0"/>
    </xf>
    <xf numFmtId="38" fontId="13" fillId="0" borderId="0" xfId="1" applyFont="1" applyBorder="1" applyAlignment="1" applyProtection="1">
      <alignment vertical="center"/>
      <protection locked="0"/>
    </xf>
    <xf numFmtId="181" fontId="13" fillId="0" borderId="0" xfId="1" applyNumberFormat="1" applyFont="1" applyBorder="1" applyAlignment="1" applyProtection="1">
      <alignment horizontal="right" vertical="center"/>
      <protection locked="0"/>
    </xf>
    <xf numFmtId="0" fontId="6" fillId="0" borderId="0" xfId="2" applyFont="1" applyBorder="1" applyAlignment="1" applyProtection="1">
      <alignment horizontal="right"/>
    </xf>
    <xf numFmtId="38" fontId="21" fillId="0" borderId="2" xfId="1" applyFont="1" applyFill="1" applyBorder="1" applyAlignment="1" applyProtection="1">
      <alignment horizontal="right" vertical="center"/>
      <protection locked="0"/>
    </xf>
    <xf numFmtId="38" fontId="7" fillId="0" borderId="2" xfId="1" applyFont="1" applyFill="1" applyBorder="1" applyAlignment="1" applyProtection="1">
      <alignment horizontal="right" vertical="center"/>
      <protection locked="0"/>
    </xf>
    <xf numFmtId="49" fontId="4" fillId="0" borderId="2" xfId="1" applyNumberFormat="1" applyFont="1" applyFill="1" applyBorder="1" applyAlignment="1" applyProtection="1">
      <alignment horizontal="right" vertical="center" indent="2"/>
    </xf>
    <xf numFmtId="49" fontId="8" fillId="0" borderId="2" xfId="1" applyNumberFormat="1" applyFont="1" applyFill="1" applyBorder="1" applyAlignment="1" applyProtection="1">
      <alignment horizontal="right" vertical="center" indent="2"/>
    </xf>
    <xf numFmtId="0" fontId="11" fillId="0" borderId="0" xfId="0" applyFont="1" applyFill="1" applyProtection="1"/>
    <xf numFmtId="38" fontId="13" fillId="0" borderId="2" xfId="1" applyFont="1" applyFill="1" applyBorder="1" applyAlignment="1" applyProtection="1">
      <alignment horizontal="right" vertical="center"/>
    </xf>
    <xf numFmtId="38" fontId="6" fillId="0" borderId="2" xfId="1" applyFont="1" applyFill="1" applyBorder="1" applyAlignment="1" applyProtection="1">
      <alignment horizontal="right" vertical="center"/>
    </xf>
    <xf numFmtId="0" fontId="1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Alignment="1" applyProtection="1">
      <alignment horizontal="right"/>
    </xf>
    <xf numFmtId="0" fontId="1" fillId="0" borderId="0" xfId="2" applyFont="1" applyFill="1" applyAlignment="1" applyProtection="1">
      <alignment horizontal="left" vertical="top" textRotation="255"/>
    </xf>
    <xf numFmtId="0" fontId="6" fillId="0" borderId="0" xfId="2" applyFont="1" applyFill="1" applyAlignment="1" applyProtection="1">
      <alignment vertical="top"/>
    </xf>
    <xf numFmtId="0" fontId="4" fillId="0" borderId="2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vertical="center"/>
      <protection locked="0"/>
    </xf>
    <xf numFmtId="0" fontId="17" fillId="0" borderId="0" xfId="2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horizontal="left" vertical="top" wrapText="1"/>
    </xf>
    <xf numFmtId="38" fontId="4" fillId="0" borderId="0" xfId="1" applyFont="1" applyFill="1" applyBorder="1" applyAlignment="1" applyProtection="1">
      <alignment horizontal="left" vertical="top"/>
      <protection locked="0"/>
    </xf>
    <xf numFmtId="0" fontId="16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Protection="1">
      <alignment vertical="top" textRotation="255"/>
    </xf>
    <xf numFmtId="0" fontId="4" fillId="0" borderId="0" xfId="2" applyFont="1" applyFill="1" applyBorder="1" applyAlignment="1" applyProtection="1">
      <alignment horizontal="left" vertical="top" textRotation="255"/>
    </xf>
    <xf numFmtId="0" fontId="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Protection="1">
      <alignment vertical="top" textRotation="255"/>
    </xf>
    <xf numFmtId="0" fontId="10" fillId="0" borderId="0" xfId="2" applyFont="1" applyFill="1" applyAlignment="1" applyProtection="1">
      <alignment horizontal="center"/>
    </xf>
    <xf numFmtId="0" fontId="6" fillId="0" borderId="5" xfId="2" applyFont="1" applyFill="1" applyBorder="1" applyProtection="1">
      <alignment vertical="top" textRotation="255"/>
    </xf>
    <xf numFmtId="0" fontId="4" fillId="0" borderId="4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1" fillId="0" borderId="0" xfId="2" applyFont="1" applyFill="1" applyProtection="1">
      <alignment vertical="top" textRotation="255"/>
    </xf>
    <xf numFmtId="0" fontId="1" fillId="0" borderId="0" xfId="2" applyFont="1" applyFill="1" applyAlignment="1">
      <alignment horizontal="left" vertical="top" textRotation="255"/>
    </xf>
    <xf numFmtId="49" fontId="4" fillId="0" borderId="2" xfId="1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4" fillId="0" borderId="2" xfId="3" applyNumberFormat="1" applyFont="1" applyFill="1" applyBorder="1" applyAlignment="1" applyProtection="1">
      <alignment horizontal="right" vertical="center"/>
    </xf>
    <xf numFmtId="176" fontId="8" fillId="0" borderId="2" xfId="3" applyNumberFormat="1" applyFont="1" applyFill="1" applyBorder="1" applyAlignment="1" applyProtection="1">
      <alignment horizontal="right" vertical="center" indent="1"/>
    </xf>
    <xf numFmtId="0" fontId="1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2" fillId="0" borderId="0" xfId="4" applyAlignment="1">
      <alignment vertical="center"/>
    </xf>
    <xf numFmtId="38" fontId="4" fillId="0" borderId="4" xfId="1" applyFont="1" applyFill="1" applyBorder="1" applyAlignment="1" applyProtection="1">
      <alignment horizontal="right" vertical="center" shrinkToFit="1"/>
      <protection locked="0"/>
    </xf>
    <xf numFmtId="38" fontId="4" fillId="0" borderId="4" xfId="1" applyFont="1" applyFill="1" applyBorder="1" applyAlignment="1" applyProtection="1">
      <alignment horizontal="right" vertical="center" shrinkToFit="1"/>
    </xf>
    <xf numFmtId="38" fontId="4" fillId="0" borderId="4" xfId="1" applyFont="1" applyFill="1" applyBorder="1" applyAlignment="1" applyProtection="1">
      <alignment vertical="center" shrinkToFit="1"/>
      <protection locked="0"/>
    </xf>
    <xf numFmtId="38" fontId="8" fillId="0" borderId="4" xfId="1" applyFont="1" applyFill="1" applyBorder="1" applyAlignment="1" applyProtection="1">
      <alignment vertical="center" shrinkToFit="1"/>
    </xf>
    <xf numFmtId="38" fontId="8" fillId="0" borderId="4" xfId="1" applyFont="1" applyFill="1" applyBorder="1" applyAlignment="1" applyProtection="1">
      <alignment horizontal="right" vertical="center" shrinkToFit="1"/>
    </xf>
    <xf numFmtId="38" fontId="4" fillId="0" borderId="10" xfId="1" applyFont="1" applyFill="1" applyBorder="1" applyAlignment="1" applyProtection="1">
      <alignment horizontal="right" vertical="center" shrinkToFit="1"/>
    </xf>
    <xf numFmtId="38" fontId="8" fillId="0" borderId="10" xfId="1" applyFont="1" applyFill="1" applyBorder="1" applyAlignment="1" applyProtection="1">
      <alignment horizontal="right" vertical="center" shrinkToFit="1"/>
    </xf>
    <xf numFmtId="38" fontId="4" fillId="2" borderId="2" xfId="1" applyFont="1" applyFill="1" applyBorder="1" applyAlignment="1" applyProtection="1">
      <alignment vertical="center"/>
      <protection locked="0"/>
    </xf>
    <xf numFmtId="38" fontId="4" fillId="2" borderId="2" xfId="1" applyFont="1" applyFill="1" applyBorder="1" applyAlignment="1" applyProtection="1">
      <alignment vertical="center"/>
    </xf>
    <xf numFmtId="176" fontId="4" fillId="2" borderId="2" xfId="3" applyNumberFormat="1" applyFont="1" applyFill="1" applyBorder="1" applyAlignment="1" applyProtection="1">
      <alignment horizontal="right" vertical="center"/>
    </xf>
    <xf numFmtId="176" fontId="4" fillId="2" borderId="2" xfId="3" applyNumberFormat="1" applyFont="1" applyFill="1" applyBorder="1" applyAlignment="1" applyProtection="1">
      <alignment horizontal="right" vertical="center" indent="1"/>
    </xf>
    <xf numFmtId="177" fontId="8" fillId="2" borderId="15" xfId="1" applyNumberFormat="1" applyFont="1" applyFill="1" applyBorder="1" applyAlignment="1" applyProtection="1">
      <alignment vertical="center"/>
    </xf>
    <xf numFmtId="38" fontId="8" fillId="2" borderId="15" xfId="1" applyNumberFormat="1" applyFont="1" applyFill="1" applyBorder="1" applyAlignment="1" applyProtection="1">
      <alignment vertical="center"/>
    </xf>
    <xf numFmtId="178" fontId="8" fillId="2" borderId="2" xfId="2" applyNumberFormat="1" applyFont="1" applyFill="1" applyBorder="1" applyAlignment="1" applyProtection="1">
      <alignment horizontal="right" vertical="center"/>
    </xf>
    <xf numFmtId="38" fontId="21" fillId="2" borderId="2" xfId="1" applyFont="1" applyFill="1" applyBorder="1" applyAlignment="1" applyProtection="1">
      <alignment horizontal="right" vertical="center"/>
      <protection locked="0"/>
    </xf>
    <xf numFmtId="38" fontId="7" fillId="2" borderId="2" xfId="1" applyFont="1" applyFill="1" applyBorder="1" applyAlignment="1" applyProtection="1">
      <alignment horizontal="right" vertical="center"/>
      <protection locked="0"/>
    </xf>
    <xf numFmtId="38" fontId="6" fillId="2" borderId="2" xfId="1" applyFont="1" applyFill="1" applyBorder="1" applyAlignment="1" applyProtection="1">
      <alignment horizontal="right" vertical="center"/>
    </xf>
    <xf numFmtId="38" fontId="4" fillId="2" borderId="2" xfId="1" applyFont="1" applyFill="1" applyBorder="1" applyAlignment="1" applyProtection="1">
      <alignment horizontal="right" vertical="center"/>
    </xf>
    <xf numFmtId="38" fontId="8" fillId="2" borderId="2" xfId="1" applyFont="1" applyFill="1" applyBorder="1" applyAlignment="1" applyProtection="1">
      <alignment horizontal="right" vertical="center"/>
    </xf>
    <xf numFmtId="0" fontId="10" fillId="3" borderId="0" xfId="0" applyFont="1" applyFill="1" applyAlignment="1">
      <alignment horizontal="center"/>
    </xf>
    <xf numFmtId="38" fontId="10" fillId="3" borderId="0" xfId="0" applyNumberFormat="1" applyFont="1" applyFill="1" applyBorder="1" applyAlignment="1">
      <alignment horizontal="center"/>
    </xf>
    <xf numFmtId="38" fontId="4" fillId="0" borderId="21" xfId="1" applyFont="1" applyFill="1" applyBorder="1" applyAlignment="1" applyProtection="1">
      <alignment vertical="center"/>
      <protection locked="0"/>
    </xf>
    <xf numFmtId="38" fontId="4" fillId="2" borderId="21" xfId="1" applyFont="1" applyFill="1" applyBorder="1" applyAlignment="1" applyProtection="1">
      <alignment vertical="center"/>
      <protection locked="0"/>
    </xf>
    <xf numFmtId="0" fontId="6" fillId="0" borderId="0" xfId="2" applyFont="1" applyAlignment="1">
      <alignment horizontal="right" vertical="top"/>
    </xf>
    <xf numFmtId="0" fontId="6" fillId="0" borderId="0" xfId="2" applyFont="1" applyAlignment="1" applyProtection="1">
      <alignment horizontal="right" vertical="top"/>
      <protection locked="0"/>
    </xf>
    <xf numFmtId="38" fontId="4" fillId="0" borderId="10" xfId="1" applyFont="1" applyFill="1" applyBorder="1" applyAlignment="1" applyProtection="1">
      <alignment horizontal="right" vertical="center" shrinkToFit="1"/>
      <protection locked="0"/>
    </xf>
    <xf numFmtId="177" fontId="4" fillId="2" borderId="4" xfId="1" applyNumberFormat="1" applyFont="1" applyFill="1" applyBorder="1" applyAlignment="1" applyProtection="1">
      <alignment vertical="center"/>
    </xf>
    <xf numFmtId="38" fontId="4" fillId="2" borderId="4" xfId="1" applyNumberFormat="1" applyFont="1" applyFill="1" applyBorder="1" applyAlignment="1" applyProtection="1">
      <alignment vertical="center"/>
    </xf>
    <xf numFmtId="177" fontId="4" fillId="2" borderId="10" xfId="1" applyNumberFormat="1" applyFont="1" applyFill="1" applyBorder="1" applyAlignment="1" applyProtection="1">
      <alignment vertical="center"/>
    </xf>
    <xf numFmtId="38" fontId="4" fillId="2" borderId="10" xfId="1" applyFont="1" applyFill="1" applyBorder="1" applyAlignment="1" applyProtection="1">
      <alignment vertical="center"/>
    </xf>
    <xf numFmtId="178" fontId="4" fillId="2" borderId="2" xfId="2" applyNumberFormat="1" applyFont="1" applyFill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3" xfId="0" applyFont="1" applyFill="1" applyBorder="1" applyAlignment="1" applyProtection="1">
      <alignment vertical="center" wrapText="1"/>
    </xf>
    <xf numFmtId="0" fontId="0" fillId="0" borderId="5" xfId="0" applyFont="1" applyFill="1" applyBorder="1" applyAlignment="1">
      <alignment vertical="center" wrapText="1"/>
    </xf>
    <xf numFmtId="38" fontId="6" fillId="0" borderId="9" xfId="1" applyFont="1" applyBorder="1" applyAlignment="1" applyProtection="1">
      <alignment horizontal="left" vertical="center"/>
    </xf>
    <xf numFmtId="38" fontId="6" fillId="0" borderId="8" xfId="1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left" vertical="center"/>
    </xf>
    <xf numFmtId="38" fontId="6" fillId="0" borderId="5" xfId="1" applyFont="1" applyBorder="1" applyAlignment="1" applyProtection="1">
      <alignment horizontal="left" vertical="center"/>
    </xf>
    <xf numFmtId="38" fontId="6" fillId="0" borderId="12" xfId="1" applyFont="1" applyBorder="1" applyAlignment="1" applyProtection="1">
      <alignment horizontal="left" vertical="center"/>
    </xf>
    <xf numFmtId="38" fontId="6" fillId="0" borderId="11" xfId="1" applyFont="1" applyBorder="1" applyAlignment="1" applyProtection="1">
      <alignment horizontal="left" vertical="center"/>
    </xf>
    <xf numFmtId="38" fontId="6" fillId="0" borderId="3" xfId="1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top"/>
      <protection locked="0"/>
    </xf>
    <xf numFmtId="0" fontId="0" fillId="0" borderId="0" xfId="0" applyFill="1" applyAlignment="1">
      <alignment horizontal="left"/>
    </xf>
    <xf numFmtId="0" fontId="14" fillId="0" borderId="2" xfId="0" applyFont="1" applyBorder="1" applyAlignment="1" applyProtection="1">
      <alignment horizontal="center" vertical="center" textRotation="255"/>
    </xf>
    <xf numFmtId="0" fontId="14" fillId="0" borderId="3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 textRotation="255" wrapText="1"/>
    </xf>
    <xf numFmtId="0" fontId="14" fillId="0" borderId="10" xfId="0" applyFont="1" applyBorder="1" applyAlignment="1" applyProtection="1">
      <alignment horizontal="center" vertical="center" textRotation="255"/>
    </xf>
    <xf numFmtId="0" fontId="14" fillId="0" borderId="15" xfId="0" applyFont="1" applyBorder="1" applyAlignment="1" applyProtection="1">
      <alignment horizontal="center" vertical="center" textRotation="255"/>
    </xf>
    <xf numFmtId="0" fontId="14" fillId="0" borderId="2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4" fillId="0" borderId="16" xfId="2" applyFont="1" applyFill="1" applyBorder="1" applyAlignment="1" applyProtection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 wrapText="1"/>
    </xf>
    <xf numFmtId="0" fontId="4" fillId="0" borderId="12" xfId="2" applyFont="1" applyFill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8" fillId="0" borderId="12" xfId="1" applyFont="1" applyFill="1" applyBorder="1" applyAlignment="1" applyProtection="1">
      <alignment horizontal="right" vertical="center"/>
    </xf>
    <xf numFmtId="38" fontId="8" fillId="0" borderId="11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</xf>
    <xf numFmtId="38" fontId="4" fillId="2" borderId="12" xfId="1" applyFont="1" applyFill="1" applyBorder="1" applyAlignment="1" applyProtection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38" fontId="8" fillId="2" borderId="12" xfId="1" applyFont="1" applyFill="1" applyBorder="1" applyAlignment="1" applyProtection="1">
      <alignment horizontal="right" vertical="center"/>
    </xf>
    <xf numFmtId="38" fontId="8" fillId="2" borderId="11" xfId="1" applyFont="1" applyFill="1" applyBorder="1" applyAlignment="1" applyProtection="1">
      <alignment horizontal="right" vertical="center"/>
    </xf>
    <xf numFmtId="38" fontId="4" fillId="2" borderId="11" xfId="1" applyFont="1" applyFill="1" applyBorder="1" applyAlignment="1" applyProtection="1">
      <alignment horizontal="right"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 applyProtection="1">
      <alignment horizontal="center" vertical="center"/>
    </xf>
    <xf numFmtId="0" fontId="1" fillId="0" borderId="19" xfId="2" applyFont="1" applyFill="1" applyBorder="1" applyAlignment="1">
      <alignment vertical="center"/>
    </xf>
    <xf numFmtId="38" fontId="6" fillId="0" borderId="3" xfId="1" applyFont="1" applyFill="1" applyBorder="1" applyAlignment="1" applyProtection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38" fontId="4" fillId="2" borderId="9" xfId="1" applyFont="1" applyFill="1" applyBorder="1" applyAlignment="1" applyProtection="1">
      <alignment horizontal="right" vertical="center"/>
    </xf>
    <xf numFmtId="38" fontId="4" fillId="2" borderId="8" xfId="1" applyFont="1" applyFill="1" applyBorder="1" applyAlignment="1">
      <alignment horizontal="right" vertical="center"/>
    </xf>
    <xf numFmtId="38" fontId="8" fillId="2" borderId="9" xfId="1" applyFont="1" applyFill="1" applyBorder="1" applyAlignment="1" applyProtection="1">
      <alignment horizontal="right" vertical="center"/>
    </xf>
    <xf numFmtId="38" fontId="8" fillId="2" borderId="8" xfId="1" applyFont="1" applyFill="1" applyBorder="1" applyAlignment="1" applyProtection="1">
      <alignment horizontal="right" vertical="center"/>
    </xf>
    <xf numFmtId="38" fontId="4" fillId="2" borderId="8" xfId="1" applyFont="1" applyFill="1" applyBorder="1" applyAlignment="1" applyProtection="1">
      <alignment horizontal="right" vertical="center"/>
    </xf>
    <xf numFmtId="0" fontId="10" fillId="0" borderId="7" xfId="2" applyFont="1" applyFill="1" applyBorder="1" applyAlignment="1" applyProtection="1"/>
    <xf numFmtId="0" fontId="10" fillId="0" borderId="18" xfId="2" applyFont="1" applyFill="1" applyBorder="1" applyAlignment="1" applyProtection="1"/>
    <xf numFmtId="0" fontId="1" fillId="0" borderId="17" xfId="2" applyFont="1" applyFill="1" applyBorder="1" applyAlignment="1"/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Border="1" applyAlignment="1" applyProtection="1">
      <alignment horizontal="center" vertical="center" textRotation="255"/>
    </xf>
    <xf numFmtId="0" fontId="6" fillId="0" borderId="0" xfId="2" applyFont="1" applyBorder="1" applyAlignment="1" applyProtection="1">
      <alignment horizontal="center" vertical="center" textRotation="255" wrapText="1"/>
    </xf>
    <xf numFmtId="0" fontId="6" fillId="0" borderId="1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6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16" xfId="2" applyFont="1" applyBorder="1" applyAlignment="1" applyProtection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4" fillId="0" borderId="15" xfId="2" applyFont="1" applyBorder="1" applyAlignment="1" applyProtection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wrapText="1" readingOrder="1"/>
    </xf>
    <xf numFmtId="0" fontId="4" fillId="0" borderId="10" xfId="2" applyFont="1" applyBorder="1" applyAlignment="1">
      <alignment horizontal="center" vertical="center" wrapText="1" readingOrder="1"/>
    </xf>
    <xf numFmtId="0" fontId="4" fillId="0" borderId="15" xfId="2" applyFont="1" applyBorder="1" applyAlignment="1" applyProtection="1">
      <alignment horizontal="center" vertical="center" wrapText="1" readingOrder="1"/>
      <protection locked="0"/>
    </xf>
  </cellXfs>
  <cellStyles count="5">
    <cellStyle name="ハイパーリンク" xfId="4" builtinId="8" customBuiltin="1"/>
    <cellStyle name="桁区切り" xfId="1" builtinId="6"/>
    <cellStyle name="桁区切り 2" xfId="3" xr:uid="{00000000-0005-0000-0000-000002000000}"/>
    <cellStyle name="標準" xfId="0" builtinId="0"/>
    <cellStyle name="標準_ひがしうらのすがた3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98379970544919"/>
          <c:y val="5.8252537645134023E-2"/>
          <c:w val="0.86008836524300469"/>
          <c:h val="0.83106953707057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武豊線１日平均乗車人数!$M$2</c:f>
              <c:strCache>
                <c:ptCount val="1"/>
                <c:pt idx="0">
                  <c:v>令3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4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武豊線１日平均乗車人数!$L$3:$L$6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武豊線１日平均乗車人数!$M$3:$M$6</c:f>
              <c:numCache>
                <c:formatCode>#,##0_);[Red]\(#,##0\)</c:formatCode>
                <c:ptCount val="4"/>
                <c:pt idx="0">
                  <c:v>547</c:v>
                </c:pt>
                <c:pt idx="1">
                  <c:v>1596</c:v>
                </c:pt>
                <c:pt idx="2">
                  <c:v>1067</c:v>
                </c:pt>
                <c:pt idx="3">
                  <c:v>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D-4088-BD3A-8CB5B737ABCC}"/>
            </c:ext>
          </c:extLst>
        </c:ser>
        <c:ser>
          <c:idx val="2"/>
          <c:order val="1"/>
          <c:tx>
            <c:strRef>
              <c:f>武豊線１日平均乗車人数!$N$2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武豊線１日平均乗車人数!$L$3:$L$6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武豊線１日平均乗車人数!$N$3:$N$6</c:f>
              <c:numCache>
                <c:formatCode>#,##0_);[Red]\(#,##0\)</c:formatCode>
                <c:ptCount val="4"/>
                <c:pt idx="0">
                  <c:v>583</c:v>
                </c:pt>
                <c:pt idx="1">
                  <c:v>1656</c:v>
                </c:pt>
                <c:pt idx="2">
                  <c:v>1148</c:v>
                </c:pt>
                <c:pt idx="3">
                  <c:v>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D-4088-BD3A-8CB5B737ABCC}"/>
            </c:ext>
          </c:extLst>
        </c:ser>
        <c:ser>
          <c:idx val="1"/>
          <c:order val="2"/>
          <c:tx>
            <c:strRef>
              <c:f>武豊線１日平均乗車人数!$O$2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0D-4088-BD3A-8CB5B737ABC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武豊線１日平均乗車人数!$L$3:$L$6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武豊線１日平均乗車人数!$O$3:$O$6</c:f>
              <c:numCache>
                <c:formatCode>#,##0_);[Red]\(#,##0\)</c:formatCode>
                <c:ptCount val="4"/>
                <c:pt idx="0">
                  <c:v>621</c:v>
                </c:pt>
                <c:pt idx="1">
                  <c:v>1778</c:v>
                </c:pt>
                <c:pt idx="2">
                  <c:v>1198</c:v>
                </c:pt>
                <c:pt idx="3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D-4088-BD3A-8CB5B737AB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1708896"/>
        <c:axId val="501709680"/>
      </c:barChart>
      <c:catAx>
        <c:axId val="50170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0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709680"/>
        <c:scaling>
          <c:orientation val="minMax"/>
          <c:max val="2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08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010614411167233"/>
          <c:y val="7.2372703412073511E-2"/>
          <c:w val="0.18743781627270942"/>
          <c:h val="6.2056967607096405E-2"/>
        </c:manualLayout>
      </c:layout>
      <c:overlay val="0"/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28575</xdr:rowOff>
    </xdr:from>
    <xdr:to>
      <xdr:col>1</xdr:col>
      <xdr:colOff>218043</xdr:colOff>
      <xdr:row>1</xdr:row>
      <xdr:rowOff>171450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28600" y="550729"/>
          <a:ext cx="419789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38100</xdr:colOff>
      <xdr:row>2</xdr:row>
      <xdr:rowOff>133350</xdr:rowOff>
    </xdr:from>
    <xdr:to>
      <xdr:col>0</xdr:col>
      <xdr:colOff>304800</xdr:colOff>
      <xdr:row>3</xdr:row>
      <xdr:rowOff>9525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100" y="819150"/>
          <a:ext cx="1809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駅名</a:t>
          </a:r>
        </a:p>
      </xdr:txBody>
    </xdr:sp>
    <xdr:clientData/>
  </xdr:twoCellAnchor>
  <xdr:twoCellAnchor>
    <xdr:from>
      <xdr:col>0</xdr:col>
      <xdr:colOff>238126</xdr:colOff>
      <xdr:row>2</xdr:row>
      <xdr:rowOff>9525</xdr:rowOff>
    </xdr:from>
    <xdr:to>
      <xdr:col>1</xdr:col>
      <xdr:colOff>166402</xdr:colOff>
      <xdr:row>2</xdr:row>
      <xdr:rowOff>171450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38126" y="818576"/>
          <a:ext cx="35862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</xdr:row>
      <xdr:rowOff>4763</xdr:rowOff>
    </xdr:from>
    <xdr:to>
      <xdr:col>0</xdr:col>
      <xdr:colOff>430346</xdr:colOff>
      <xdr:row>3</xdr:row>
      <xdr:rowOff>2381</xdr:rowOff>
    </xdr:to>
    <xdr:grpSp>
      <xdr:nvGrpSpPr>
        <xdr:cNvPr id="12" name="Group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0" y="215027"/>
          <a:ext cx="432251" cy="567213"/>
          <a:chOff x="0" y="50"/>
          <a:chExt cx="50" cy="61"/>
        </a:xfrm>
      </xdr:grpSpPr>
      <xdr:sp macro="" textlink="">
        <xdr:nvSpPr>
          <xdr:cNvPr id="13" name="Line 10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0" y="50"/>
            <a:ext cx="29" cy="46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  <xdr:sp macro="" textlink="">
        <xdr:nvSpPr>
          <xdr:cNvPr id="14" name="Line 12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29" y="96"/>
            <a:ext cx="21" cy="15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609600"/>
          <a:ext cx="590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447675" y="400050"/>
          <a:ext cx="4476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28575" y="617220"/>
          <a:ext cx="59055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447675" y="403860"/>
          <a:ext cx="371475" cy="194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8575" y="617220"/>
          <a:ext cx="59055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447675" y="403860"/>
          <a:ext cx="371475" cy="194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28575" y="617220"/>
          <a:ext cx="59055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447675" y="403860"/>
          <a:ext cx="371475" cy="194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28575" y="617220"/>
          <a:ext cx="59055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447675" y="403860"/>
          <a:ext cx="371475" cy="194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28575</xdr:rowOff>
    </xdr:from>
    <xdr:to>
      <xdr:col>1</xdr:col>
      <xdr:colOff>218043</xdr:colOff>
      <xdr:row>1</xdr:row>
      <xdr:rowOff>171450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28600" y="238125"/>
          <a:ext cx="418068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38100</xdr:colOff>
      <xdr:row>2</xdr:row>
      <xdr:rowOff>133350</xdr:rowOff>
    </xdr:from>
    <xdr:to>
      <xdr:col>0</xdr:col>
      <xdr:colOff>304800</xdr:colOff>
      <xdr:row>3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8100" y="628650"/>
          <a:ext cx="266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駅名</a:t>
          </a:r>
        </a:p>
      </xdr:txBody>
    </xdr:sp>
    <xdr:clientData/>
  </xdr:twoCellAnchor>
  <xdr:twoCellAnchor>
    <xdr:from>
      <xdr:col>0</xdr:col>
      <xdr:colOff>238126</xdr:colOff>
      <xdr:row>2</xdr:row>
      <xdr:rowOff>9525</xdr:rowOff>
    </xdr:from>
    <xdr:to>
      <xdr:col>1</xdr:col>
      <xdr:colOff>166402</xdr:colOff>
      <xdr:row>2</xdr:row>
      <xdr:rowOff>171450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38126" y="504825"/>
          <a:ext cx="356901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</xdr:row>
      <xdr:rowOff>4763</xdr:rowOff>
    </xdr:from>
    <xdr:to>
      <xdr:col>1</xdr:col>
      <xdr:colOff>1721</xdr:colOff>
      <xdr:row>3</xdr:row>
      <xdr:rowOff>2381</xdr:rowOff>
    </xdr:to>
    <xdr:grpSp>
      <xdr:nvGrpSpPr>
        <xdr:cNvPr id="5" name="Group 1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>
          <a:grpSpLocks/>
        </xdr:cNvGrpSpPr>
      </xdr:nvGrpSpPr>
      <xdr:grpSpPr bwMode="auto">
        <a:xfrm>
          <a:off x="0" y="219149"/>
          <a:ext cx="390048" cy="567213"/>
          <a:chOff x="0" y="50"/>
          <a:chExt cx="50" cy="61"/>
        </a:xfrm>
      </xdr:grpSpPr>
      <xdr:sp macro="" textlink="">
        <xdr:nvSpPr>
          <xdr:cNvPr id="6" name="Line 10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0" y="50"/>
            <a:ext cx="29" cy="46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  <xdr:sp macro="" textlink="">
        <xdr:nvSpPr>
          <xdr:cNvPr id="7" name="Line 12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29" y="96"/>
            <a:ext cx="21" cy="15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</xdr:grpSp>
    <xdr:clientData/>
  </xdr:twoCellAnchor>
  <xdr:twoCellAnchor>
    <xdr:from>
      <xdr:col>0</xdr:col>
      <xdr:colOff>0</xdr:colOff>
      <xdr:row>10</xdr:row>
      <xdr:rowOff>133350</xdr:rowOff>
    </xdr:from>
    <xdr:to>
      <xdr:col>9</xdr:col>
      <xdr:colOff>257175</xdr:colOff>
      <xdr:row>26</xdr:row>
      <xdr:rowOff>28575</xdr:rowOff>
    </xdr:to>
    <xdr:graphicFrame macro="">
      <xdr:nvGraphicFramePr>
        <xdr:cNvPr id="8" name="Chart 2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65690</xdr:colOff>
      <xdr:row>10</xdr:row>
      <xdr:rowOff>6569</xdr:rowOff>
    </xdr:from>
    <xdr:to>
      <xdr:col>0</xdr:col>
      <xdr:colOff>420949</xdr:colOff>
      <xdr:row>11</xdr:row>
      <xdr:rowOff>89666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5690" y="2111594"/>
          <a:ext cx="355259" cy="159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208359</xdr:colOff>
      <xdr:row>0</xdr:row>
      <xdr:rowOff>202406</xdr:rowOff>
    </xdr:from>
    <xdr:to>
      <xdr:col>1</xdr:col>
      <xdr:colOff>226095</xdr:colOff>
      <xdr:row>2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08359" y="202406"/>
          <a:ext cx="446361" cy="256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</xdr:row>
      <xdr:rowOff>80963</xdr:rowOff>
    </xdr:from>
    <xdr:to>
      <xdr:col>1</xdr:col>
      <xdr:colOff>17736</xdr:colOff>
      <xdr:row>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0" y="289322"/>
          <a:ext cx="446361" cy="220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732234</xdr:colOff>
      <xdr:row>2</xdr:row>
      <xdr:rowOff>5953</xdr:rowOff>
    </xdr:from>
    <xdr:to>
      <xdr:col>1</xdr:col>
      <xdr:colOff>208236</xdr:colOff>
      <xdr:row>3</xdr:row>
      <xdr:rowOff>107813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32234" y="369094"/>
          <a:ext cx="446361" cy="32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21431</xdr:colOff>
      <xdr:row>2</xdr:row>
      <xdr:rowOff>69056</xdr:rowOff>
    </xdr:from>
    <xdr:to>
      <xdr:col>0</xdr:col>
      <xdr:colOff>467792</xdr:colOff>
      <xdr:row>3</xdr:row>
      <xdr:rowOff>170916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1431" y="432197"/>
          <a:ext cx="446361" cy="32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19050</xdr:rowOff>
    </xdr:from>
    <xdr:to>
      <xdr:col>1</xdr:col>
      <xdr:colOff>66675</xdr:colOff>
      <xdr:row>3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2286000" y="2419350"/>
          <a:ext cx="1905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1</xdr:col>
      <xdr:colOff>47625</xdr:colOff>
      <xdr:row>4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990725" y="2676525"/>
          <a:ext cx="4667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54769</xdr:rowOff>
    </xdr:from>
    <xdr:to>
      <xdr:col>1</xdr:col>
      <xdr:colOff>180975</xdr:colOff>
      <xdr:row>3</xdr:row>
      <xdr:rowOff>26194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417910"/>
          <a:ext cx="351234" cy="173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695325</xdr:colOff>
      <xdr:row>2</xdr:row>
      <xdr:rowOff>9525</xdr:rowOff>
    </xdr:from>
    <xdr:to>
      <xdr:col>1</xdr:col>
      <xdr:colOff>876300</xdr:colOff>
      <xdr:row>2</xdr:row>
      <xdr:rowOff>171450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3524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133567</xdr:colOff>
      <xdr:row>2</xdr:row>
      <xdr:rowOff>29923</xdr:rowOff>
    </xdr:from>
    <xdr:to>
      <xdr:col>1</xdr:col>
      <xdr:colOff>130259</xdr:colOff>
      <xdr:row>3</xdr:row>
      <xdr:rowOff>37340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33567" y="391216"/>
          <a:ext cx="351416" cy="24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66089</xdr:rowOff>
    </xdr:from>
    <xdr:to>
      <xdr:col>0</xdr:col>
      <xdr:colOff>351234</xdr:colOff>
      <xdr:row>4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0" y="663865"/>
          <a:ext cx="351234" cy="216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264580</xdr:colOff>
      <xdr:row>2</xdr:row>
      <xdr:rowOff>0</xdr:rowOff>
    </xdr:from>
    <xdr:to>
      <xdr:col>1</xdr:col>
      <xdr:colOff>293022</xdr:colOff>
      <xdr:row>2</xdr:row>
      <xdr:rowOff>173831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3484030" y="1981200"/>
          <a:ext cx="352292" cy="173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10584</xdr:colOff>
      <xdr:row>2</xdr:row>
      <xdr:rowOff>141820</xdr:rowOff>
    </xdr:from>
    <xdr:to>
      <xdr:col>1</xdr:col>
      <xdr:colOff>39026</xdr:colOff>
      <xdr:row>3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3230034" y="2123020"/>
          <a:ext cx="352292" cy="143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266563</xdr:colOff>
      <xdr:row>3</xdr:row>
      <xdr:rowOff>9790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6372221" y="3324225"/>
          <a:ext cx="352292" cy="171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67738</xdr:rowOff>
    </xdr:from>
    <xdr:to>
      <xdr:col>1</xdr:col>
      <xdr:colOff>70775</xdr:colOff>
      <xdr:row>6</xdr:row>
      <xdr:rowOff>24611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6451600" y="3877738"/>
          <a:ext cx="353350" cy="1759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6"/>
  <sheetViews>
    <sheetView tabSelected="1" view="pageBreakPreview" zoomScale="130" zoomScaleNormal="100" zoomScaleSheetLayoutView="130" workbookViewId="0">
      <selection activeCell="C9" sqref="C9"/>
    </sheetView>
  </sheetViews>
  <sheetFormatPr defaultRowHeight="13.2" x14ac:dyDescent="0.2"/>
  <cols>
    <col min="1" max="1" width="35.21875" style="211" customWidth="1"/>
  </cols>
  <sheetData>
    <row r="1" spans="1:1" s="209" customFormat="1" ht="18.75" customHeight="1" x14ac:dyDescent="0.2">
      <c r="A1" s="210" t="s">
        <v>150</v>
      </c>
    </row>
    <row r="2" spans="1:1" s="209" customFormat="1" ht="18.75" customHeight="1" x14ac:dyDescent="0.2">
      <c r="A2" s="212" t="s">
        <v>134</v>
      </c>
    </row>
    <row r="3" spans="1:1" s="209" customFormat="1" ht="18.75" customHeight="1" x14ac:dyDescent="0.2">
      <c r="A3" s="212" t="s">
        <v>135</v>
      </c>
    </row>
    <row r="4" spans="1:1" s="209" customFormat="1" ht="18.75" customHeight="1" x14ac:dyDescent="0.2">
      <c r="A4" s="212" t="s">
        <v>136</v>
      </c>
    </row>
    <row r="5" spans="1:1" s="209" customFormat="1" ht="18.75" customHeight="1" x14ac:dyDescent="0.2">
      <c r="A5" s="212" t="s">
        <v>137</v>
      </c>
    </row>
    <row r="6" spans="1:1" s="209" customFormat="1" ht="18.75" customHeight="1" x14ac:dyDescent="0.2">
      <c r="A6" s="212" t="s">
        <v>138</v>
      </c>
    </row>
    <row r="7" spans="1:1" s="209" customFormat="1" ht="18.75" customHeight="1" x14ac:dyDescent="0.2">
      <c r="A7" s="212" t="s">
        <v>139</v>
      </c>
    </row>
    <row r="8" spans="1:1" s="209" customFormat="1" ht="18.75" customHeight="1" x14ac:dyDescent="0.2">
      <c r="A8" s="212" t="s">
        <v>140</v>
      </c>
    </row>
    <row r="9" spans="1:1" s="209" customFormat="1" ht="18.75" customHeight="1" x14ac:dyDescent="0.2">
      <c r="A9" s="212" t="s">
        <v>141</v>
      </c>
    </row>
    <row r="10" spans="1:1" s="209" customFormat="1" ht="18.75" customHeight="1" x14ac:dyDescent="0.2">
      <c r="A10" s="212" t="s">
        <v>142</v>
      </c>
    </row>
    <row r="11" spans="1:1" s="209" customFormat="1" ht="18.75" customHeight="1" x14ac:dyDescent="0.2">
      <c r="A11" s="212" t="s">
        <v>143</v>
      </c>
    </row>
    <row r="12" spans="1:1" s="209" customFormat="1" ht="18.75" customHeight="1" x14ac:dyDescent="0.2">
      <c r="A12" s="212" t="s">
        <v>144</v>
      </c>
    </row>
    <row r="13" spans="1:1" s="209" customFormat="1" ht="18.75" customHeight="1" x14ac:dyDescent="0.2">
      <c r="A13" s="212" t="s">
        <v>145</v>
      </c>
    </row>
    <row r="14" spans="1:1" s="209" customFormat="1" ht="18.75" customHeight="1" x14ac:dyDescent="0.2">
      <c r="A14" s="210"/>
    </row>
    <row r="15" spans="1:1" s="209" customFormat="1" ht="18.75" customHeight="1" x14ac:dyDescent="0.2">
      <c r="A15" s="210"/>
    </row>
    <row r="16" spans="1:1" s="209" customFormat="1" ht="18.75" customHeight="1" x14ac:dyDescent="0.2">
      <c r="A16" s="210"/>
    </row>
  </sheetData>
  <phoneticPr fontId="3"/>
  <hyperlinks>
    <hyperlink ref="A2" location="'武豊線乗車人数'!A1" display="武豊線乗車人数" xr:uid="{6CE76F85-695F-42CA-97A4-A10AD6D5DAA1}"/>
    <hyperlink ref="A3" location="'武豊線１日平均乗車人数'!A1" display="武豊線１日平均乗車人数" xr:uid="{4365A24F-109C-4B10-A920-2B2CCB462BDB}"/>
    <hyperlink ref="A4" location="'町運行バス「う･ら･ら」の概要'!A1" display="町運行バス「う･ら･ら」の概要" xr:uid="{5A4F1247-8BB3-4370-B202-6BA98651E526}"/>
    <hyperlink ref="A5" location="'「う・ら・ら」年度別利用状況（全路線)'!A1" display="「う・ら・ら」年度別利用状況（全路線)" xr:uid="{E862AFC7-1BFE-4824-86BE-79B6484AB0F5}"/>
    <hyperlink ref="A6" location="'「う・ら・ら」月別利用状況（全路線)'!A1" display="「う・ら・ら」月別利用状況（全路線)" xr:uid="{B5FE17F0-16E3-4F05-AC8A-011D098E2219}"/>
    <hyperlink ref="A7" location="'種類別登録自動車台数'!A1" display="種類別登録自動車台数" xr:uid="{80FE166B-8C14-466F-9E73-5EF29387B1C1}"/>
    <hyperlink ref="A8" location="'軽自動車登録台数'!A1" display="軽自動車登録台数" xr:uid="{0E9D4F6F-DB2E-428F-8159-735B9BFC1852}"/>
    <hyperlink ref="A9" location="'電話'!A1" display="電話" xr:uid="{23E1E7DC-AC6A-46B4-B6CA-FB89FB09070E}"/>
    <hyperlink ref="A10" location="'ケーブルテレビ(CATV)加入数'!A1" display="ケーブルテレビ(CATV)加入数" xr:uid="{683CB846-625C-4F92-A5B6-DE0C9AE04EC8}"/>
    <hyperlink ref="A11" location="'町内道路の整備状況'!A1" display="町内道路の整備状況" xr:uid="{0131E789-8710-4C50-B366-B5491160CF13}"/>
    <hyperlink ref="A12" location="'認定路線数'!A1" display="認定路線数" xr:uid="{CDED2D22-7009-450A-99B0-135F859F05E4}"/>
    <hyperlink ref="A13" location="'交通量'!A1" display="交通量" xr:uid="{CC2EEE73-7BE7-46BD-8A44-89729F6C2862}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theme="4" tint="0.79998168889431442"/>
  </sheetPr>
  <dimension ref="A1:J19"/>
  <sheetViews>
    <sheetView showGridLines="0" view="pageBreakPreview" zoomScale="130" zoomScaleNormal="145" zoomScaleSheetLayoutView="130" workbookViewId="0">
      <selection activeCell="L12" sqref="L12"/>
    </sheetView>
  </sheetViews>
  <sheetFormatPr defaultColWidth="2.88671875" defaultRowHeight="12.75" customHeight="1" x14ac:dyDescent="0.2"/>
  <cols>
    <col min="1" max="2" width="4.21875" style="79" customWidth="1"/>
    <col min="3" max="4" width="4.109375" style="79" customWidth="1"/>
    <col min="5" max="8" width="4" style="79" customWidth="1"/>
    <col min="9" max="10" width="4.88671875" style="79" customWidth="1"/>
    <col min="11" max="16384" width="2.88671875" style="79"/>
  </cols>
  <sheetData>
    <row r="1" spans="1:10" s="105" customFormat="1" ht="17.100000000000001" customHeight="1" x14ac:dyDescent="0.2">
      <c r="A1" s="148" t="s">
        <v>106</v>
      </c>
      <c r="B1" s="107"/>
      <c r="C1" s="107"/>
      <c r="D1" s="106"/>
      <c r="E1" s="106"/>
      <c r="F1" s="106"/>
      <c r="G1" s="106"/>
      <c r="H1" s="106"/>
      <c r="I1" s="106"/>
      <c r="J1" s="106"/>
    </row>
    <row r="2" spans="1:10" s="91" customFormat="1" ht="12" customHeight="1" x14ac:dyDescent="0.15">
      <c r="A2" s="183"/>
      <c r="B2" s="41"/>
      <c r="C2" s="41"/>
      <c r="D2" s="92"/>
      <c r="E2" s="92"/>
      <c r="F2" s="92"/>
      <c r="G2" s="92"/>
      <c r="H2" s="92"/>
      <c r="I2" s="92"/>
      <c r="J2" s="117" t="s">
        <v>38</v>
      </c>
    </row>
    <row r="3" spans="1:10" s="100" customFormat="1" ht="34.950000000000003" customHeight="1" x14ac:dyDescent="0.2">
      <c r="A3" s="305"/>
      <c r="B3" s="306"/>
      <c r="C3" s="307" t="s">
        <v>70</v>
      </c>
      <c r="D3" s="308"/>
      <c r="E3" s="299" t="s">
        <v>69</v>
      </c>
      <c r="F3" s="300"/>
      <c r="G3" s="301" t="s">
        <v>68</v>
      </c>
      <c r="H3" s="302"/>
      <c r="I3" s="303" t="s">
        <v>67</v>
      </c>
      <c r="J3" s="304"/>
    </row>
    <row r="4" spans="1:10" ht="18.75" customHeight="1" x14ac:dyDescent="0.2">
      <c r="A4" s="287" t="s">
        <v>151</v>
      </c>
      <c r="B4" s="288"/>
      <c r="C4" s="289">
        <v>4051</v>
      </c>
      <c r="D4" s="290"/>
      <c r="E4" s="289">
        <v>9481</v>
      </c>
      <c r="F4" s="290"/>
      <c r="G4" s="291">
        <v>13532</v>
      </c>
      <c r="H4" s="292"/>
      <c r="I4" s="289">
        <v>7477</v>
      </c>
      <c r="J4" s="293"/>
    </row>
    <row r="5" spans="1:10" ht="18.75" customHeight="1" x14ac:dyDescent="0.2">
      <c r="A5" s="287">
        <v>4</v>
      </c>
      <c r="B5" s="288"/>
      <c r="C5" s="294">
        <v>4075</v>
      </c>
      <c r="D5" s="295"/>
      <c r="E5" s="294">
        <v>9618</v>
      </c>
      <c r="F5" s="295"/>
      <c r="G5" s="296">
        <v>13693</v>
      </c>
      <c r="H5" s="297"/>
      <c r="I5" s="294">
        <v>7702</v>
      </c>
      <c r="J5" s="298"/>
    </row>
    <row r="6" spans="1:10" ht="18.75" customHeight="1" x14ac:dyDescent="0.2">
      <c r="A6" s="309">
        <v>5</v>
      </c>
      <c r="B6" s="310"/>
      <c r="C6" s="311">
        <v>3859</v>
      </c>
      <c r="D6" s="312"/>
      <c r="E6" s="311">
        <v>9972</v>
      </c>
      <c r="F6" s="312"/>
      <c r="G6" s="313">
        <v>13831</v>
      </c>
      <c r="H6" s="314"/>
      <c r="I6" s="311">
        <v>7858</v>
      </c>
      <c r="J6" s="315"/>
    </row>
    <row r="7" spans="1:10" s="89" customFormat="1" ht="12" customHeight="1" x14ac:dyDescent="0.15">
      <c r="A7" s="93"/>
      <c r="B7" s="93"/>
      <c r="C7" s="93"/>
      <c r="D7" s="92"/>
      <c r="E7" s="92"/>
      <c r="F7" s="90"/>
      <c r="G7" s="90"/>
      <c r="H7" s="90"/>
      <c r="I7" s="90"/>
      <c r="J7" s="184" t="s">
        <v>66</v>
      </c>
    </row>
    <row r="8" spans="1:10" ht="9" customHeight="1" x14ac:dyDescent="0.2">
      <c r="A8" s="203"/>
      <c r="B8" s="195"/>
      <c r="C8" s="195"/>
      <c r="D8" s="195"/>
      <c r="E8" s="195"/>
      <c r="F8" s="195"/>
      <c r="G8" s="203"/>
      <c r="H8" s="203"/>
      <c r="I8" s="203"/>
      <c r="J8" s="203"/>
    </row>
    <row r="9" spans="1:10" s="87" customFormat="1" ht="17.100000000000001" customHeight="1" x14ac:dyDescent="0.2">
      <c r="A9" s="185"/>
      <c r="B9" s="185"/>
      <c r="C9" s="185"/>
      <c r="D9" s="185"/>
      <c r="E9" s="185"/>
      <c r="F9" s="185"/>
      <c r="G9" s="185"/>
      <c r="H9" s="185"/>
      <c r="I9" s="185"/>
      <c r="J9" s="185"/>
    </row>
    <row r="10" spans="1:10" s="81" customFormat="1" ht="12" customHeight="1" x14ac:dyDescent="0.2">
      <c r="A10" s="198"/>
      <c r="B10" s="198"/>
      <c r="C10" s="198"/>
      <c r="D10" s="198"/>
      <c r="E10" s="198"/>
      <c r="F10" s="198"/>
      <c r="G10" s="198"/>
      <c r="H10" s="198"/>
      <c r="I10" s="198"/>
      <c r="J10" s="198"/>
    </row>
    <row r="11" spans="1:10" ht="12.75" customHeight="1" x14ac:dyDescent="0.2">
      <c r="A11" s="203"/>
      <c r="B11" s="203"/>
      <c r="C11" s="203"/>
      <c r="D11" s="203"/>
      <c r="E11" s="203"/>
      <c r="F11" s="203"/>
      <c r="G11" s="203"/>
      <c r="H11" s="203"/>
      <c r="I11" s="203"/>
      <c r="J11" s="203"/>
    </row>
    <row r="12" spans="1:10" ht="12.75" customHeight="1" x14ac:dyDescent="0.2">
      <c r="A12" s="203"/>
      <c r="B12" s="203"/>
      <c r="C12" s="203"/>
      <c r="D12" s="203"/>
      <c r="E12" s="203"/>
      <c r="F12" s="203"/>
      <c r="G12" s="203"/>
      <c r="H12" s="203"/>
      <c r="I12" s="203"/>
      <c r="J12" s="203"/>
    </row>
    <row r="13" spans="1:10" ht="12.75" customHeight="1" x14ac:dyDescent="0.2">
      <c r="A13" s="203"/>
      <c r="B13" s="203"/>
      <c r="C13" s="203"/>
      <c r="D13" s="203"/>
      <c r="E13" s="203"/>
      <c r="F13" s="203"/>
      <c r="G13" s="203"/>
      <c r="H13" s="203"/>
      <c r="I13" s="203"/>
      <c r="J13" s="203"/>
    </row>
    <row r="14" spans="1:10" ht="17.25" customHeight="1" x14ac:dyDescent="0.2">
      <c r="A14" s="203"/>
      <c r="B14" s="203"/>
      <c r="C14" s="203"/>
      <c r="D14" s="203"/>
      <c r="E14" s="203"/>
      <c r="F14" s="203"/>
      <c r="G14" s="203"/>
      <c r="H14" s="203"/>
      <c r="I14" s="203"/>
      <c r="J14" s="203"/>
    </row>
    <row r="15" spans="1:10" ht="11.1" customHeight="1" x14ac:dyDescent="0.2">
      <c r="A15" s="203"/>
      <c r="B15" s="203"/>
      <c r="C15" s="203"/>
      <c r="D15" s="203"/>
      <c r="E15" s="203"/>
      <c r="F15" s="203"/>
      <c r="G15" s="203"/>
      <c r="H15" s="203"/>
      <c r="I15" s="203"/>
      <c r="J15" s="203"/>
    </row>
    <row r="16" spans="1:10" ht="11.1" customHeight="1" x14ac:dyDescent="0.2">
      <c r="A16" s="203"/>
      <c r="B16" s="203"/>
      <c r="C16" s="203"/>
      <c r="D16" s="203"/>
      <c r="E16" s="203"/>
      <c r="F16" s="203"/>
      <c r="G16" s="203"/>
      <c r="H16" s="203"/>
      <c r="I16" s="203"/>
      <c r="J16" s="203"/>
    </row>
    <row r="17" spans="1:10" ht="11.1" customHeight="1" x14ac:dyDescent="0.2">
      <c r="A17" s="203"/>
      <c r="B17" s="203"/>
      <c r="C17" s="203"/>
      <c r="D17" s="203"/>
      <c r="E17" s="203"/>
      <c r="F17" s="203"/>
      <c r="G17" s="203"/>
      <c r="H17" s="203"/>
      <c r="I17" s="203"/>
      <c r="J17" s="203"/>
    </row>
    <row r="18" spans="1:10" ht="11.1" customHeight="1" x14ac:dyDescent="0.2">
      <c r="A18" s="203"/>
      <c r="B18" s="203"/>
      <c r="C18" s="203"/>
      <c r="D18" s="203"/>
      <c r="E18" s="203"/>
      <c r="F18" s="203"/>
      <c r="G18" s="203"/>
      <c r="H18" s="203"/>
      <c r="I18" s="203"/>
      <c r="J18" s="203"/>
    </row>
    <row r="19" spans="1:10" s="81" customFormat="1" ht="12" customHeight="1" x14ac:dyDescent="0.2">
      <c r="A19" s="198"/>
      <c r="B19" s="198"/>
      <c r="C19" s="198"/>
      <c r="D19" s="198"/>
      <c r="E19" s="198"/>
      <c r="F19" s="198"/>
      <c r="G19" s="198"/>
      <c r="H19" s="198"/>
      <c r="I19" s="198"/>
      <c r="J19" s="198"/>
    </row>
  </sheetData>
  <mergeCells count="20">
    <mergeCell ref="A6:B6"/>
    <mergeCell ref="C6:D6"/>
    <mergeCell ref="E6:F6"/>
    <mergeCell ref="G6:H6"/>
    <mergeCell ref="I6:J6"/>
    <mergeCell ref="E3:F3"/>
    <mergeCell ref="G3:H3"/>
    <mergeCell ref="I3:J3"/>
    <mergeCell ref="A3:B3"/>
    <mergeCell ref="C3:D3"/>
    <mergeCell ref="A5:B5"/>
    <mergeCell ref="C5:D5"/>
    <mergeCell ref="E5:F5"/>
    <mergeCell ref="G5:H5"/>
    <mergeCell ref="I5:J5"/>
    <mergeCell ref="A4:B4"/>
    <mergeCell ref="C4:D4"/>
    <mergeCell ref="E4:F4"/>
    <mergeCell ref="G4:H4"/>
    <mergeCell ref="I4:J4"/>
  </mergeCells>
  <phoneticPr fontId="3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4" tint="0.79998168889431442"/>
  </sheetPr>
  <dimension ref="A1:J11"/>
  <sheetViews>
    <sheetView showGridLines="0" view="pageBreakPreview" zoomScale="175" zoomScaleNormal="145" zoomScaleSheetLayoutView="175" workbookViewId="0">
      <selection activeCell="M11" sqref="M11"/>
    </sheetView>
  </sheetViews>
  <sheetFormatPr defaultColWidth="2.88671875" defaultRowHeight="12.75" customHeight="1" x14ac:dyDescent="0.2"/>
  <cols>
    <col min="1" max="1" width="3.6640625" style="79" customWidth="1"/>
    <col min="2" max="6" width="4.6640625" style="79" customWidth="1"/>
    <col min="7" max="8" width="3.33203125" style="79" customWidth="1"/>
    <col min="9" max="10" width="4.6640625" style="79" customWidth="1"/>
    <col min="11" max="16384" width="2.88671875" style="79"/>
  </cols>
  <sheetData>
    <row r="1" spans="1:10" s="87" customFormat="1" ht="17.100000000000001" customHeight="1" x14ac:dyDescent="0.2">
      <c r="A1" s="121" t="s">
        <v>65</v>
      </c>
      <c r="B1" s="204"/>
      <c r="C1" s="204"/>
      <c r="D1" s="204"/>
      <c r="E1" s="204"/>
      <c r="F1" s="204"/>
      <c r="G1" s="185"/>
      <c r="H1" s="185"/>
      <c r="I1" s="185"/>
      <c r="J1" s="185"/>
    </row>
    <row r="2" spans="1:10" s="81" customFormat="1" ht="12" customHeight="1" x14ac:dyDescent="0.2">
      <c r="A2" s="198"/>
      <c r="B2" s="198"/>
      <c r="C2" s="198"/>
      <c r="D2" s="198"/>
      <c r="E2" s="198"/>
      <c r="F2" s="198"/>
      <c r="G2" s="198"/>
      <c r="H2" s="198"/>
      <c r="I2" s="198"/>
      <c r="J2" s="236" t="s">
        <v>158</v>
      </c>
    </row>
    <row r="3" spans="1:10" ht="12.75" customHeight="1" x14ac:dyDescent="0.2">
      <c r="A3" s="316"/>
      <c r="B3" s="283" t="s">
        <v>64</v>
      </c>
      <c r="C3" s="283" t="s">
        <v>63</v>
      </c>
      <c r="D3" s="283"/>
      <c r="E3" s="319"/>
      <c r="F3" s="283" t="s">
        <v>62</v>
      </c>
      <c r="G3" s="319"/>
      <c r="H3" s="319"/>
      <c r="I3" s="283" t="s">
        <v>61</v>
      </c>
      <c r="J3" s="283"/>
    </row>
    <row r="4" spans="1:10" ht="12.75" customHeight="1" x14ac:dyDescent="0.2">
      <c r="A4" s="317"/>
      <c r="B4" s="283"/>
      <c r="C4" s="286" t="s">
        <v>102</v>
      </c>
      <c r="D4" s="303" t="s">
        <v>60</v>
      </c>
      <c r="E4" s="200"/>
      <c r="F4" s="286" t="s">
        <v>59</v>
      </c>
      <c r="G4" s="283" t="s">
        <v>58</v>
      </c>
      <c r="H4" s="283"/>
      <c r="I4" s="283" t="s">
        <v>57</v>
      </c>
      <c r="J4" s="283" t="s">
        <v>56</v>
      </c>
    </row>
    <row r="5" spans="1:10" ht="30" customHeight="1" x14ac:dyDescent="0.2">
      <c r="A5" s="317"/>
      <c r="B5" s="283"/>
      <c r="C5" s="283"/>
      <c r="D5" s="319"/>
      <c r="E5" s="286" t="s">
        <v>55</v>
      </c>
      <c r="F5" s="283"/>
      <c r="G5" s="283" t="s">
        <v>54</v>
      </c>
      <c r="H5" s="283" t="s">
        <v>53</v>
      </c>
      <c r="I5" s="283"/>
      <c r="J5" s="283"/>
    </row>
    <row r="6" spans="1:10" ht="16.95" customHeight="1" x14ac:dyDescent="0.2">
      <c r="A6" s="318"/>
      <c r="B6" s="319"/>
      <c r="C6" s="319"/>
      <c r="D6" s="319"/>
      <c r="E6" s="286"/>
      <c r="F6" s="283"/>
      <c r="G6" s="283"/>
      <c r="H6" s="283"/>
      <c r="I6" s="283"/>
      <c r="J6" s="283"/>
    </row>
    <row r="7" spans="1:10" ht="18.75" customHeight="1" x14ac:dyDescent="0.2">
      <c r="A7" s="84" t="s">
        <v>6</v>
      </c>
      <c r="B7" s="224">
        <f>B8+B9+B10</f>
        <v>433.2</v>
      </c>
      <c r="C7" s="224">
        <f t="shared" ref="C7:J7" si="0">C8+C9+C10</f>
        <v>260.10000000000002</v>
      </c>
      <c r="D7" s="224">
        <f t="shared" si="0"/>
        <v>173.1</v>
      </c>
      <c r="E7" s="224">
        <f t="shared" si="0"/>
        <v>31.9</v>
      </c>
      <c r="F7" s="224">
        <f t="shared" si="0"/>
        <v>431.4</v>
      </c>
      <c r="G7" s="225">
        <f t="shared" si="0"/>
        <v>111</v>
      </c>
      <c r="H7" s="224">
        <f t="shared" si="0"/>
        <v>1.7999999999999998</v>
      </c>
      <c r="I7" s="224">
        <f t="shared" si="0"/>
        <v>76.900000000000006</v>
      </c>
      <c r="J7" s="224">
        <f t="shared" si="0"/>
        <v>356.20000000000005</v>
      </c>
    </row>
    <row r="8" spans="1:10" ht="18.75" customHeight="1" x14ac:dyDescent="0.2">
      <c r="A8" s="201" t="s">
        <v>52</v>
      </c>
      <c r="B8" s="239">
        <v>13.3</v>
      </c>
      <c r="C8" s="239">
        <v>13.3</v>
      </c>
      <c r="D8" s="240">
        <v>0</v>
      </c>
      <c r="E8" s="240">
        <v>0</v>
      </c>
      <c r="F8" s="239">
        <v>12.7</v>
      </c>
      <c r="G8" s="240">
        <v>27</v>
      </c>
      <c r="H8" s="239">
        <v>0.6</v>
      </c>
      <c r="I8" s="240">
        <v>0</v>
      </c>
      <c r="J8" s="239">
        <v>13.3</v>
      </c>
    </row>
    <row r="9" spans="1:10" ht="18.75" customHeight="1" x14ac:dyDescent="0.2">
      <c r="A9" s="201" t="s">
        <v>51</v>
      </c>
      <c r="B9" s="239">
        <v>19.399999999999999</v>
      </c>
      <c r="C9" s="239">
        <v>19.2</v>
      </c>
      <c r="D9" s="239">
        <v>0.2</v>
      </c>
      <c r="E9" s="240">
        <v>0</v>
      </c>
      <c r="F9" s="239">
        <v>18.8</v>
      </c>
      <c r="G9" s="240">
        <v>11</v>
      </c>
      <c r="H9" s="239">
        <v>0.6</v>
      </c>
      <c r="I9" s="240">
        <v>0</v>
      </c>
      <c r="J9" s="239">
        <v>19.3</v>
      </c>
    </row>
    <row r="10" spans="1:10" ht="18.75" customHeight="1" x14ac:dyDescent="0.2">
      <c r="A10" s="202" t="s">
        <v>50</v>
      </c>
      <c r="B10" s="241">
        <v>400.5</v>
      </c>
      <c r="C10" s="241">
        <v>227.6</v>
      </c>
      <c r="D10" s="241">
        <v>172.9</v>
      </c>
      <c r="E10" s="241">
        <v>31.9</v>
      </c>
      <c r="F10" s="241">
        <v>399.9</v>
      </c>
      <c r="G10" s="242">
        <v>73</v>
      </c>
      <c r="H10" s="241">
        <v>0.6</v>
      </c>
      <c r="I10" s="241">
        <v>76.900000000000006</v>
      </c>
      <c r="J10" s="241">
        <v>323.60000000000002</v>
      </c>
    </row>
    <row r="11" spans="1:10" s="81" customFormat="1" ht="12" customHeight="1" x14ac:dyDescent="0.15">
      <c r="A11" s="198"/>
      <c r="B11" s="198"/>
      <c r="C11" s="198"/>
      <c r="D11" s="198"/>
      <c r="E11" s="198"/>
      <c r="F11" s="198"/>
      <c r="G11" s="198"/>
      <c r="H11" s="198"/>
      <c r="I11" s="198"/>
      <c r="J11" s="184" t="s">
        <v>147</v>
      </c>
    </row>
  </sheetData>
  <mergeCells count="14">
    <mergeCell ref="J4:J6"/>
    <mergeCell ref="E5:E6"/>
    <mergeCell ref="G5:G6"/>
    <mergeCell ref="H5:H6"/>
    <mergeCell ref="A3:A6"/>
    <mergeCell ref="B3:B6"/>
    <mergeCell ref="C3:E3"/>
    <mergeCell ref="F3:H3"/>
    <mergeCell ref="I3:J3"/>
    <mergeCell ref="C4:C6"/>
    <mergeCell ref="D4:D6"/>
    <mergeCell ref="F4:F6"/>
    <mergeCell ref="G4:H4"/>
    <mergeCell ref="I4:I6"/>
  </mergeCells>
  <phoneticPr fontId="3"/>
  <pageMargins left="0.31496062992125984" right="0.31496062992125984" top="0.39370078740157483" bottom="0.39370078740157483" header="0.31496062992125984" footer="0.31496062992125984"/>
  <pageSetup paperSize="153" scale="180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tabColor theme="4" tint="0.79998168889431442"/>
  </sheetPr>
  <dimension ref="A1:O33"/>
  <sheetViews>
    <sheetView showGridLines="0" view="pageBreakPreview" zoomScale="160" zoomScaleNormal="145" zoomScaleSheetLayoutView="160" workbookViewId="0">
      <selection activeCell="C4" sqref="C4"/>
    </sheetView>
  </sheetViews>
  <sheetFormatPr defaultColWidth="2.88671875" defaultRowHeight="12.75" customHeight="1" x14ac:dyDescent="0.2"/>
  <cols>
    <col min="1" max="1" width="17.33203125" style="79" customWidth="1"/>
    <col min="2" max="2" width="9.109375" style="79" customWidth="1"/>
    <col min="3" max="3" width="16.109375" style="79" customWidth="1"/>
    <col min="4" max="4" width="2.77734375" style="79" customWidth="1"/>
    <col min="5" max="5" width="9.6640625" style="79" customWidth="1"/>
    <col min="6" max="9" width="7.6640625" style="79" customWidth="1"/>
    <col min="10" max="10" width="5.109375" style="79" customWidth="1"/>
    <col min="11" max="11" width="4.44140625" style="79" customWidth="1"/>
    <col min="12" max="12" width="3.77734375" style="79" customWidth="1"/>
    <col min="13" max="13" width="4" style="79" customWidth="1"/>
    <col min="14" max="14" width="4.88671875" style="79" customWidth="1"/>
    <col min="15" max="15" width="4.33203125" style="79" customWidth="1"/>
    <col min="16" max="18" width="2.88671875" style="79" customWidth="1"/>
    <col min="19" max="19" width="7.88671875" style="79" customWidth="1"/>
    <col min="20" max="24" width="6.33203125" style="79" customWidth="1"/>
    <col min="25" max="16384" width="2.88671875" style="79"/>
  </cols>
  <sheetData>
    <row r="1" spans="1:15" s="119" customFormat="1" ht="17.100000000000001" customHeight="1" x14ac:dyDescent="0.2">
      <c r="A1" s="121" t="s">
        <v>86</v>
      </c>
      <c r="B1" s="121"/>
      <c r="C1" s="121"/>
      <c r="D1" s="121"/>
      <c r="E1" s="120"/>
      <c r="F1" s="120"/>
      <c r="G1" s="120"/>
      <c r="H1" s="120"/>
      <c r="I1" s="120"/>
      <c r="J1" s="120"/>
      <c r="K1" s="120"/>
    </row>
    <row r="2" spans="1:15" s="119" customFormat="1" ht="12" customHeight="1" x14ac:dyDescent="0.2">
      <c r="A2" s="121"/>
      <c r="B2" s="237" t="s">
        <v>159</v>
      </c>
      <c r="C2" s="121"/>
      <c r="D2" s="121"/>
      <c r="E2" s="120"/>
      <c r="F2" s="120"/>
      <c r="G2" s="120"/>
      <c r="H2" s="120"/>
      <c r="I2" s="120"/>
      <c r="J2" s="120"/>
      <c r="K2" s="120"/>
    </row>
    <row r="3" spans="1:15" s="85" customFormat="1" ht="18.75" customHeight="1" x14ac:dyDescent="0.2">
      <c r="A3" s="112" t="s">
        <v>88</v>
      </c>
      <c r="B3" s="243">
        <v>11</v>
      </c>
      <c r="C3" s="117"/>
      <c r="D3" s="118"/>
      <c r="G3" s="117"/>
      <c r="H3" s="117"/>
      <c r="I3" s="117"/>
      <c r="J3" s="117"/>
      <c r="K3" s="117"/>
    </row>
    <row r="4" spans="1:15" s="85" customFormat="1" ht="18.75" customHeight="1" x14ac:dyDescent="0.2">
      <c r="A4" s="112" t="s">
        <v>89</v>
      </c>
      <c r="B4" s="243">
        <v>19</v>
      </c>
      <c r="C4" s="117"/>
      <c r="D4" s="118"/>
      <c r="E4" s="118"/>
      <c r="G4" s="117"/>
      <c r="H4" s="117"/>
      <c r="I4" s="117"/>
      <c r="J4" s="117"/>
      <c r="K4" s="117"/>
    </row>
    <row r="5" spans="1:15" s="85" customFormat="1" ht="18.75" customHeight="1" x14ac:dyDescent="0.2">
      <c r="A5" s="112" t="s">
        <v>87</v>
      </c>
      <c r="B5" s="243">
        <v>1647</v>
      </c>
      <c r="C5" s="117"/>
      <c r="D5" s="118"/>
      <c r="E5" s="118"/>
      <c r="G5" s="117"/>
      <c r="H5" s="117"/>
      <c r="I5" s="117"/>
      <c r="J5" s="117"/>
      <c r="K5" s="117"/>
    </row>
    <row r="6" spans="1:15" s="85" customFormat="1" ht="18.75" customHeight="1" x14ac:dyDescent="0.2">
      <c r="A6" s="156" t="s">
        <v>17</v>
      </c>
      <c r="B6" s="226">
        <f>B3+B4+B5</f>
        <v>1677</v>
      </c>
      <c r="C6" s="117"/>
      <c r="D6" s="118"/>
      <c r="E6" s="118"/>
      <c r="G6" s="117"/>
      <c r="H6" s="117"/>
      <c r="I6" s="117"/>
      <c r="J6" s="117"/>
      <c r="K6" s="117"/>
    </row>
    <row r="7" spans="1:15" s="85" customFormat="1" ht="12" customHeight="1" x14ac:dyDescent="0.15">
      <c r="B7" s="82" t="s">
        <v>148</v>
      </c>
      <c r="C7" s="117"/>
      <c r="D7" s="118"/>
      <c r="E7" s="118"/>
      <c r="G7" s="117"/>
      <c r="H7" s="117"/>
      <c r="I7" s="117"/>
      <c r="J7" s="117"/>
      <c r="K7" s="117"/>
    </row>
    <row r="8" spans="1:15" s="85" customFormat="1" ht="16.5" customHeight="1" x14ac:dyDescent="0.2">
      <c r="A8" s="148"/>
      <c r="B8" s="117"/>
      <c r="C8" s="117"/>
      <c r="D8" s="148"/>
      <c r="E8" s="117"/>
      <c r="F8" s="117"/>
      <c r="G8" s="117"/>
      <c r="H8" s="117"/>
      <c r="I8" s="117"/>
      <c r="J8" s="117"/>
      <c r="K8" s="117"/>
    </row>
    <row r="9" spans="1:15" s="85" customFormat="1" ht="12" customHeight="1" x14ac:dyDescent="0.2">
      <c r="A9" s="102"/>
      <c r="B9" s="117"/>
      <c r="C9" s="117"/>
      <c r="D9" s="102"/>
      <c r="E9" s="117"/>
      <c r="F9" s="117"/>
      <c r="G9" s="117"/>
      <c r="H9" s="117"/>
      <c r="I9" s="118"/>
      <c r="J9" s="117"/>
      <c r="K9" s="117"/>
    </row>
    <row r="10" spans="1:15" s="113" customFormat="1" ht="18" customHeight="1" x14ac:dyDescent="0.2">
      <c r="A10" s="109"/>
      <c r="B10" s="109"/>
      <c r="C10" s="149"/>
      <c r="D10" s="157"/>
      <c r="E10" s="157"/>
      <c r="F10" s="158"/>
      <c r="G10" s="158"/>
      <c r="H10" s="159"/>
      <c r="I10" s="160"/>
      <c r="J10" s="99"/>
      <c r="K10" s="115"/>
      <c r="L10" s="115"/>
    </row>
    <row r="11" spans="1:15" s="113" customFormat="1" ht="11.25" customHeight="1" x14ac:dyDescent="0.2">
      <c r="A11" s="99"/>
      <c r="B11" s="150"/>
      <c r="C11" s="98"/>
      <c r="D11" s="320"/>
      <c r="E11" s="161"/>
      <c r="F11" s="162"/>
      <c r="G11" s="103"/>
      <c r="H11" s="41"/>
      <c r="I11" s="163"/>
      <c r="J11" s="74"/>
      <c r="K11" s="58"/>
      <c r="L11" s="45"/>
    </row>
    <row r="12" spans="1:15" s="113" customFormat="1" ht="11.25" customHeight="1" x14ac:dyDescent="0.2">
      <c r="A12" s="99"/>
      <c r="B12" s="150"/>
      <c r="C12" s="98"/>
      <c r="D12" s="320"/>
      <c r="E12" s="161"/>
      <c r="F12" s="162"/>
      <c r="G12" s="103"/>
      <c r="H12" s="41"/>
      <c r="I12" s="163"/>
      <c r="J12" s="74"/>
      <c r="K12" s="58"/>
      <c r="L12" s="45"/>
    </row>
    <row r="13" spans="1:15" s="100" customFormat="1" ht="11.25" customHeight="1" x14ac:dyDescent="0.2">
      <c r="A13" s="99"/>
      <c r="B13" s="115"/>
      <c r="C13" s="98"/>
      <c r="D13" s="320"/>
      <c r="E13" s="164"/>
      <c r="F13" s="162"/>
      <c r="G13" s="103"/>
      <c r="H13" s="165"/>
      <c r="I13" s="163"/>
      <c r="J13" s="131"/>
      <c r="K13" s="131"/>
    </row>
    <row r="14" spans="1:15" s="100" customFormat="1" ht="11.25" customHeight="1" x14ac:dyDescent="0.2">
      <c r="A14" s="99"/>
      <c r="B14" s="101"/>
      <c r="C14" s="98"/>
      <c r="D14" s="320"/>
      <c r="E14" s="104"/>
      <c r="F14" s="162"/>
      <c r="G14" s="103"/>
      <c r="H14" s="165"/>
      <c r="I14" s="163"/>
    </row>
    <row r="15" spans="1:15" s="100" customFormat="1" ht="11.25" customHeight="1" x14ac:dyDescent="0.2">
      <c r="A15" s="115"/>
      <c r="B15" s="101"/>
      <c r="C15" s="98"/>
      <c r="D15" s="320"/>
      <c r="E15" s="104"/>
      <c r="F15" s="162"/>
      <c r="G15" s="103"/>
      <c r="H15" s="165"/>
      <c r="I15" s="163"/>
      <c r="J15" s="99"/>
      <c r="K15" s="99"/>
      <c r="L15" s="97"/>
      <c r="M15" s="138"/>
      <c r="N15" s="115"/>
      <c r="O15" s="115"/>
    </row>
    <row r="16" spans="1:15" ht="11.25" customHeight="1" x14ac:dyDescent="0.2">
      <c r="A16" s="151"/>
      <c r="B16" s="150"/>
      <c r="C16" s="64"/>
      <c r="D16" s="320"/>
      <c r="E16" s="161"/>
      <c r="F16" s="166"/>
      <c r="G16" s="94"/>
      <c r="H16" s="41"/>
      <c r="I16" s="167"/>
      <c r="J16" s="5"/>
      <c r="K16" s="136"/>
      <c r="L16" s="60"/>
      <c r="M16" s="60"/>
      <c r="N16" s="5"/>
      <c r="O16" s="5"/>
    </row>
    <row r="17" spans="1:15" ht="11.25" customHeight="1" x14ac:dyDescent="0.2">
      <c r="A17" s="151"/>
      <c r="B17" s="101"/>
      <c r="C17" s="5"/>
      <c r="D17" s="320"/>
      <c r="E17" s="104"/>
      <c r="F17" s="168"/>
      <c r="G17" s="86"/>
      <c r="H17" s="86"/>
      <c r="I17" s="169"/>
      <c r="J17" s="80"/>
      <c r="K17" s="80"/>
    </row>
    <row r="18" spans="1:15" ht="11.25" customHeight="1" x14ac:dyDescent="0.2">
      <c r="A18" s="115"/>
      <c r="B18" s="99"/>
      <c r="C18" s="5"/>
      <c r="D18" s="320"/>
      <c r="E18" s="109"/>
      <c r="F18" s="168"/>
      <c r="G18" s="86"/>
      <c r="H18" s="86"/>
      <c r="I18" s="169"/>
      <c r="J18" s="130"/>
      <c r="K18" s="115"/>
      <c r="L18" s="99"/>
      <c r="M18" s="99"/>
      <c r="N18" s="99"/>
      <c r="O18" s="99"/>
    </row>
    <row r="19" spans="1:15" s="127" customFormat="1" ht="11.25" customHeight="1" x14ac:dyDescent="0.2">
      <c r="A19" s="152"/>
      <c r="B19" s="152"/>
      <c r="C19" s="152"/>
      <c r="D19" s="320"/>
      <c r="E19" s="161"/>
      <c r="F19" s="162"/>
      <c r="G19" s="103"/>
      <c r="H19" s="41"/>
      <c r="I19" s="163"/>
      <c r="J19" s="109"/>
      <c r="K19" s="109"/>
      <c r="L19" s="109"/>
      <c r="M19" s="109"/>
      <c r="N19" s="109"/>
      <c r="O19" s="109"/>
    </row>
    <row r="20" spans="1:15" ht="11.25" customHeight="1" x14ac:dyDescent="0.2">
      <c r="A20" s="153"/>
      <c r="B20" s="153"/>
      <c r="C20" s="153"/>
      <c r="D20" s="320"/>
      <c r="E20" s="161"/>
      <c r="F20" s="162"/>
      <c r="G20" s="103"/>
      <c r="H20" s="41"/>
      <c r="I20" s="163"/>
      <c r="J20" s="125"/>
      <c r="K20" s="125"/>
      <c r="L20" s="125"/>
      <c r="M20" s="125"/>
      <c r="N20" s="125"/>
      <c r="O20" s="125"/>
    </row>
    <row r="21" spans="1:15" ht="11.25" customHeight="1" x14ac:dyDescent="0.2">
      <c r="A21" s="153"/>
      <c r="B21" s="153"/>
      <c r="C21" s="153"/>
      <c r="D21" s="320"/>
      <c r="E21" s="164"/>
      <c r="F21" s="162"/>
      <c r="G21" s="103"/>
      <c r="H21" s="165"/>
      <c r="I21" s="163"/>
      <c r="J21" s="124"/>
      <c r="K21" s="124"/>
      <c r="L21" s="123"/>
      <c r="M21" s="123"/>
      <c r="N21" s="123"/>
      <c r="O21" s="123"/>
    </row>
    <row r="22" spans="1:15" ht="11.25" customHeight="1" x14ac:dyDescent="0.2">
      <c r="A22" s="153"/>
      <c r="B22" s="153"/>
      <c r="C22" s="153"/>
      <c r="D22" s="320"/>
      <c r="E22" s="104"/>
      <c r="F22" s="162"/>
      <c r="G22" s="103"/>
      <c r="H22" s="165"/>
      <c r="I22" s="163"/>
      <c r="J22" s="123"/>
      <c r="K22" s="123"/>
      <c r="L22" s="123"/>
      <c r="M22" s="123"/>
      <c r="N22" s="123"/>
      <c r="O22" s="123"/>
    </row>
    <row r="23" spans="1:15" ht="11.25" customHeight="1" x14ac:dyDescent="0.2">
      <c r="A23" s="153"/>
      <c r="B23" s="153"/>
      <c r="C23" s="153"/>
      <c r="D23" s="321"/>
      <c r="E23" s="104"/>
      <c r="F23" s="162"/>
      <c r="G23" s="103"/>
      <c r="H23" s="165"/>
      <c r="I23" s="163"/>
      <c r="J23" s="123"/>
      <c r="K23" s="123"/>
      <c r="L23" s="123"/>
      <c r="M23" s="123"/>
      <c r="N23" s="123"/>
      <c r="O23" s="123"/>
    </row>
    <row r="24" spans="1:15" ht="11.25" customHeight="1" x14ac:dyDescent="0.2">
      <c r="A24" s="153"/>
      <c r="B24" s="153"/>
      <c r="C24" s="153"/>
      <c r="D24" s="321"/>
      <c r="E24" s="161"/>
      <c r="F24" s="166"/>
      <c r="G24" s="94"/>
      <c r="H24" s="41"/>
      <c r="I24" s="167"/>
      <c r="O24" s="122"/>
    </row>
    <row r="25" spans="1:15" ht="11.25" customHeight="1" x14ac:dyDescent="0.2">
      <c r="A25" s="153"/>
      <c r="B25" s="153"/>
      <c r="C25" s="153"/>
      <c r="D25" s="321"/>
      <c r="E25" s="104"/>
      <c r="F25" s="168"/>
      <c r="G25" s="86"/>
      <c r="H25" s="86"/>
      <c r="I25" s="169"/>
    </row>
    <row r="26" spans="1:15" ht="11.25" customHeight="1" x14ac:dyDescent="0.2">
      <c r="A26" s="153"/>
      <c r="B26" s="153"/>
      <c r="C26" s="153"/>
      <c r="D26" s="321"/>
      <c r="E26" s="109"/>
      <c r="F26" s="168"/>
      <c r="G26" s="86"/>
      <c r="H26" s="86"/>
      <c r="I26" s="169"/>
    </row>
    <row r="27" spans="1:15" ht="11.25" customHeight="1" x14ac:dyDescent="0.2">
      <c r="A27" s="153"/>
      <c r="B27" s="153"/>
      <c r="C27" s="153"/>
      <c r="D27" s="321"/>
      <c r="E27" s="161"/>
      <c r="F27" s="162"/>
      <c r="G27" s="103"/>
      <c r="H27" s="41"/>
      <c r="I27" s="163"/>
    </row>
    <row r="28" spans="1:15" ht="11.25" customHeight="1" x14ac:dyDescent="0.2">
      <c r="A28" s="153"/>
      <c r="B28" s="153"/>
      <c r="C28" s="153"/>
      <c r="D28" s="321"/>
      <c r="E28" s="161"/>
      <c r="F28" s="162"/>
      <c r="G28" s="103"/>
      <c r="H28" s="41"/>
      <c r="I28" s="163"/>
    </row>
    <row r="29" spans="1:15" ht="11.25" customHeight="1" x14ac:dyDescent="0.2">
      <c r="A29" s="154"/>
      <c r="B29" s="154"/>
      <c r="C29" s="154"/>
      <c r="D29" s="321"/>
      <c r="E29" s="164"/>
      <c r="F29" s="162"/>
      <c r="G29" s="103"/>
      <c r="H29" s="165"/>
      <c r="I29" s="163"/>
    </row>
    <row r="30" spans="1:15" ht="11.25" customHeight="1" x14ac:dyDescent="0.2">
      <c r="A30" s="154"/>
      <c r="B30" s="154"/>
      <c r="C30" s="154"/>
      <c r="D30" s="321"/>
      <c r="E30" s="104"/>
      <c r="F30" s="162"/>
      <c r="G30" s="103"/>
      <c r="H30" s="165"/>
      <c r="I30" s="163"/>
    </row>
    <row r="31" spans="1:15" ht="11.25" customHeight="1" x14ac:dyDescent="0.2">
      <c r="A31" s="154"/>
      <c r="B31" s="154"/>
      <c r="C31" s="154"/>
      <c r="D31" s="170"/>
      <c r="E31" s="171"/>
      <c r="F31" s="172"/>
      <c r="G31" s="173"/>
      <c r="H31" s="173"/>
      <c r="I31" s="174"/>
    </row>
    <row r="32" spans="1:15" ht="12" customHeight="1" x14ac:dyDescent="0.15">
      <c r="A32" s="154"/>
      <c r="B32" s="154"/>
      <c r="C32" s="154"/>
      <c r="D32" s="154"/>
      <c r="E32" s="154"/>
      <c r="F32" s="154"/>
      <c r="G32" s="154"/>
      <c r="H32" s="154"/>
      <c r="I32" s="175"/>
    </row>
    <row r="33" spans="1:3" ht="12.75" customHeight="1" x14ac:dyDescent="0.2">
      <c r="A33" s="154"/>
      <c r="B33" s="154"/>
      <c r="C33" s="154"/>
    </row>
  </sheetData>
  <mergeCells count="2">
    <mergeCell ref="D11:D22"/>
    <mergeCell ref="D23:D30"/>
  </mergeCells>
  <phoneticPr fontId="3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4" tint="0.79998168889431442"/>
  </sheetPr>
  <dimension ref="A1:R15"/>
  <sheetViews>
    <sheetView showGridLines="0" view="pageBreakPreview" topLeftCell="A7" zoomScale="130" zoomScaleNormal="115" zoomScaleSheetLayoutView="130" workbookViewId="0">
      <selection activeCell="N11" sqref="N11"/>
    </sheetView>
  </sheetViews>
  <sheetFormatPr defaultColWidth="2.88671875" defaultRowHeight="12.75" customHeight="1" x14ac:dyDescent="0.2"/>
  <cols>
    <col min="1" max="1" width="11.44140625" style="79" customWidth="1"/>
    <col min="2" max="2" width="7.33203125" style="79" customWidth="1"/>
    <col min="3" max="3" width="3.109375" style="79" customWidth="1"/>
    <col min="4" max="4" width="3" style="79" customWidth="1"/>
    <col min="5" max="5" width="3.109375" style="79" customWidth="1"/>
    <col min="6" max="8" width="5.109375" style="79" customWidth="1"/>
    <col min="9" max="9" width="3.77734375" style="79" customWidth="1"/>
    <col min="10" max="10" width="4.77734375" style="79" customWidth="1"/>
    <col min="11" max="11" width="4.6640625" style="79" customWidth="1"/>
    <col min="12" max="12" width="4.77734375" style="79" customWidth="1"/>
    <col min="13" max="13" width="5.109375" style="79" customWidth="1"/>
    <col min="14" max="14" width="4.44140625" style="79" customWidth="1"/>
    <col min="15" max="15" width="3.77734375" style="79" customWidth="1"/>
    <col min="16" max="16" width="4" style="79" customWidth="1"/>
    <col min="17" max="17" width="4.88671875" style="79" customWidth="1"/>
    <col min="18" max="18" width="4.33203125" style="79" customWidth="1"/>
    <col min="19" max="21" width="2.88671875" style="79" customWidth="1"/>
    <col min="22" max="22" width="7.88671875" style="79" customWidth="1"/>
    <col min="23" max="27" width="6.33203125" style="79" customWidth="1"/>
    <col min="28" max="16384" width="2.88671875" style="79"/>
  </cols>
  <sheetData>
    <row r="1" spans="1:18" s="119" customFormat="1" ht="17.100000000000001" customHeight="1" x14ac:dyDescent="0.2">
      <c r="A1" s="121" t="s">
        <v>84</v>
      </c>
      <c r="B1" s="121"/>
      <c r="C1" s="121"/>
      <c r="D1" s="121"/>
      <c r="E1" s="121"/>
      <c r="F1" s="121"/>
      <c r="G1" s="121"/>
      <c r="H1" s="120"/>
      <c r="I1" s="120"/>
      <c r="J1" s="120"/>
      <c r="K1" s="120"/>
      <c r="L1" s="120"/>
      <c r="M1" s="120"/>
      <c r="N1" s="120"/>
    </row>
    <row r="2" spans="1:18" s="85" customFormat="1" ht="12" customHeight="1" x14ac:dyDescent="0.2">
      <c r="B2" s="117"/>
      <c r="C2" s="117"/>
      <c r="D2" s="117"/>
      <c r="E2" s="117"/>
      <c r="F2" s="117"/>
      <c r="G2" s="118"/>
      <c r="H2" s="118" t="s">
        <v>160</v>
      </c>
      <c r="J2" s="117"/>
      <c r="K2" s="117"/>
      <c r="L2" s="117"/>
      <c r="M2" s="117"/>
      <c r="N2" s="117"/>
    </row>
    <row r="3" spans="1:18" s="113" customFormat="1" ht="26.4" customHeight="1" x14ac:dyDescent="0.2">
      <c r="A3" s="327"/>
      <c r="B3" s="329" t="s">
        <v>83</v>
      </c>
      <c r="C3" s="331" t="s">
        <v>163</v>
      </c>
      <c r="D3" s="331" t="s">
        <v>164</v>
      </c>
      <c r="E3" s="333" t="s">
        <v>165</v>
      </c>
      <c r="F3" s="324" t="s">
        <v>166</v>
      </c>
      <c r="G3" s="325"/>
      <c r="H3" s="326"/>
      <c r="I3" s="97"/>
      <c r="J3" s="97"/>
      <c r="K3" s="97"/>
      <c r="L3" s="97"/>
      <c r="M3" s="99"/>
      <c r="N3" s="115"/>
      <c r="O3" s="115"/>
    </row>
    <row r="4" spans="1:18" s="113" customFormat="1" ht="17.100000000000001" customHeight="1" x14ac:dyDescent="0.2">
      <c r="A4" s="328"/>
      <c r="B4" s="330"/>
      <c r="C4" s="332"/>
      <c r="D4" s="332"/>
      <c r="E4" s="332"/>
      <c r="F4" s="72" t="s">
        <v>95</v>
      </c>
      <c r="G4" s="72" t="s">
        <v>96</v>
      </c>
      <c r="H4" s="155" t="s">
        <v>17</v>
      </c>
      <c r="I4" s="97"/>
      <c r="J4" s="75"/>
      <c r="K4" s="75"/>
      <c r="L4" s="75"/>
      <c r="M4" s="99"/>
      <c r="N4" s="99"/>
      <c r="O4" s="99"/>
    </row>
    <row r="5" spans="1:18" s="113" customFormat="1" ht="27.75" customHeight="1" x14ac:dyDescent="0.2">
      <c r="A5" s="83" t="s">
        <v>82</v>
      </c>
      <c r="B5" s="137" t="s">
        <v>93</v>
      </c>
      <c r="C5" s="213" t="s">
        <v>162</v>
      </c>
      <c r="D5" s="213" t="s">
        <v>162</v>
      </c>
      <c r="E5" s="214" t="s">
        <v>162</v>
      </c>
      <c r="F5" s="215">
        <v>12520</v>
      </c>
      <c r="G5" s="215">
        <v>759</v>
      </c>
      <c r="H5" s="216">
        <v>13279</v>
      </c>
      <c r="I5" s="64"/>
      <c r="J5" s="64"/>
      <c r="K5" s="64"/>
      <c r="L5" s="64"/>
      <c r="M5" s="74"/>
      <c r="N5" s="58"/>
      <c r="O5" s="45"/>
    </row>
    <row r="6" spans="1:18" s="113" customFormat="1" ht="27.75" customHeight="1" x14ac:dyDescent="0.2">
      <c r="A6" s="83" t="s">
        <v>82</v>
      </c>
      <c r="B6" s="137" t="s">
        <v>112</v>
      </c>
      <c r="C6" s="213" t="s">
        <v>162</v>
      </c>
      <c r="D6" s="213" t="s">
        <v>162</v>
      </c>
      <c r="E6" s="214" t="s">
        <v>162</v>
      </c>
      <c r="F6" s="215">
        <v>13501</v>
      </c>
      <c r="G6" s="215">
        <v>2425</v>
      </c>
      <c r="H6" s="216">
        <v>15926</v>
      </c>
      <c r="I6" s="64"/>
      <c r="J6" s="64"/>
      <c r="K6" s="64"/>
      <c r="L6" s="64"/>
      <c r="M6" s="74"/>
      <c r="N6" s="58"/>
      <c r="O6" s="45"/>
    </row>
    <row r="7" spans="1:18" s="100" customFormat="1" ht="27.75" customHeight="1" x14ac:dyDescent="0.2">
      <c r="A7" s="141" t="s">
        <v>81</v>
      </c>
      <c r="B7" s="134" t="s">
        <v>112</v>
      </c>
      <c r="C7" s="213" t="s">
        <v>162</v>
      </c>
      <c r="D7" s="213" t="s">
        <v>162</v>
      </c>
      <c r="E7" s="214" t="s">
        <v>162</v>
      </c>
      <c r="F7" s="215">
        <v>7942</v>
      </c>
      <c r="G7" s="215">
        <v>1516</v>
      </c>
      <c r="H7" s="216">
        <v>9458</v>
      </c>
      <c r="I7" s="96"/>
      <c r="J7" s="96"/>
      <c r="K7" s="96"/>
      <c r="L7" s="96"/>
      <c r="M7" s="131"/>
      <c r="N7" s="131"/>
    </row>
    <row r="8" spans="1:18" s="100" customFormat="1" ht="27.75" customHeight="1" x14ac:dyDescent="0.2">
      <c r="A8" s="141" t="s">
        <v>109</v>
      </c>
      <c r="B8" s="134" t="s">
        <v>110</v>
      </c>
      <c r="C8" s="213" t="s">
        <v>162</v>
      </c>
      <c r="D8" s="213" t="s">
        <v>162</v>
      </c>
      <c r="E8" s="214" t="s">
        <v>162</v>
      </c>
      <c r="F8" s="215">
        <v>18063</v>
      </c>
      <c r="G8" s="215">
        <v>1743</v>
      </c>
      <c r="H8" s="216">
        <v>19806</v>
      </c>
      <c r="I8" s="143"/>
      <c r="J8" s="60"/>
      <c r="K8" s="60"/>
      <c r="L8" s="142"/>
    </row>
    <row r="9" spans="1:18" s="100" customFormat="1" ht="27.75" customHeight="1" x14ac:dyDescent="0.2">
      <c r="A9" s="135" t="s">
        <v>80</v>
      </c>
      <c r="B9" s="137" t="s">
        <v>94</v>
      </c>
      <c r="C9" s="213" t="s">
        <v>162</v>
      </c>
      <c r="D9" s="213" t="s">
        <v>162</v>
      </c>
      <c r="E9" s="214" t="s">
        <v>162</v>
      </c>
      <c r="F9" s="214" t="s">
        <v>162</v>
      </c>
      <c r="G9" s="214" t="s">
        <v>162</v>
      </c>
      <c r="H9" s="214" t="s">
        <v>162</v>
      </c>
      <c r="I9" s="99"/>
      <c r="J9" s="140"/>
      <c r="K9" s="60"/>
      <c r="L9" s="139"/>
      <c r="M9" s="99"/>
      <c r="N9" s="99"/>
      <c r="O9" s="97"/>
      <c r="P9" s="138"/>
      <c r="Q9" s="115"/>
      <c r="R9" s="115"/>
    </row>
    <row r="10" spans="1:18" ht="27.75" customHeight="1" x14ac:dyDescent="0.2">
      <c r="A10" s="135" t="s">
        <v>79</v>
      </c>
      <c r="B10" s="134" t="s">
        <v>78</v>
      </c>
      <c r="C10" s="213" t="s">
        <v>162</v>
      </c>
      <c r="D10" s="213" t="s">
        <v>162</v>
      </c>
      <c r="E10" s="214" t="s">
        <v>162</v>
      </c>
      <c r="F10" s="214">
        <v>10972</v>
      </c>
      <c r="G10" s="214">
        <v>1300</v>
      </c>
      <c r="H10" s="217">
        <v>12272</v>
      </c>
      <c r="I10" s="97"/>
      <c r="J10" s="97"/>
      <c r="K10" s="60"/>
      <c r="L10" s="136"/>
      <c r="M10" s="5"/>
      <c r="N10" s="136"/>
      <c r="O10" s="60"/>
      <c r="P10" s="60"/>
      <c r="Q10" s="5"/>
      <c r="R10" s="5"/>
    </row>
    <row r="11" spans="1:18" ht="27.75" customHeight="1" x14ac:dyDescent="0.2">
      <c r="A11" s="141" t="s">
        <v>111</v>
      </c>
      <c r="B11" s="134" t="s">
        <v>113</v>
      </c>
      <c r="C11" s="213" t="s">
        <v>162</v>
      </c>
      <c r="D11" s="213" t="s">
        <v>162</v>
      </c>
      <c r="E11" s="214" t="s">
        <v>162</v>
      </c>
      <c r="F11" s="214">
        <v>7006</v>
      </c>
      <c r="G11" s="213">
        <v>455</v>
      </c>
      <c r="H11" s="217">
        <v>7461</v>
      </c>
      <c r="I11" s="133"/>
      <c r="J11" s="80"/>
      <c r="K11" s="80"/>
      <c r="L11" s="80"/>
      <c r="M11" s="80"/>
      <c r="N11" s="80"/>
    </row>
    <row r="12" spans="1:18" ht="27.75" customHeight="1" x14ac:dyDescent="0.2">
      <c r="A12" s="132" t="s">
        <v>115</v>
      </c>
      <c r="B12" s="132" t="s">
        <v>114</v>
      </c>
      <c r="C12" s="238" t="s">
        <v>162</v>
      </c>
      <c r="D12" s="238" t="s">
        <v>162</v>
      </c>
      <c r="E12" s="218" t="s">
        <v>162</v>
      </c>
      <c r="F12" s="218">
        <v>5775</v>
      </c>
      <c r="G12" s="218">
        <v>292</v>
      </c>
      <c r="H12" s="219">
        <v>6067</v>
      </c>
      <c r="I12" s="131"/>
      <c r="J12" s="99"/>
      <c r="K12" s="115"/>
      <c r="L12" s="115"/>
      <c r="M12" s="130"/>
      <c r="N12" s="115"/>
      <c r="O12" s="99"/>
      <c r="P12" s="99"/>
      <c r="Q12" s="99"/>
      <c r="R12" s="99"/>
    </row>
    <row r="13" spans="1:18" s="127" customFormat="1" ht="12" customHeight="1" x14ac:dyDescent="0.15">
      <c r="A13" s="322" t="s">
        <v>167</v>
      </c>
      <c r="B13" s="322"/>
      <c r="C13" s="322"/>
      <c r="D13" s="322"/>
      <c r="E13" s="322"/>
      <c r="F13" s="322"/>
      <c r="G13" s="322"/>
      <c r="H13" s="322"/>
      <c r="I13" s="129"/>
      <c r="J13" s="128"/>
      <c r="K13" s="128"/>
      <c r="L13" s="128"/>
      <c r="M13" s="109"/>
      <c r="N13" s="109"/>
      <c r="O13" s="109"/>
      <c r="P13" s="109"/>
      <c r="Q13" s="109"/>
      <c r="R13" s="109"/>
    </row>
    <row r="14" spans="1:18" ht="12.75" customHeight="1" x14ac:dyDescent="0.2">
      <c r="A14" s="323"/>
      <c r="B14" s="323"/>
      <c r="C14" s="323"/>
      <c r="D14" s="323"/>
      <c r="E14" s="323"/>
      <c r="F14" s="323"/>
      <c r="G14" s="323"/>
      <c r="H14" s="323"/>
      <c r="I14" s="126"/>
      <c r="J14" s="125"/>
      <c r="K14" s="125"/>
      <c r="L14" s="125"/>
      <c r="M14" s="125"/>
      <c r="N14" s="125"/>
      <c r="O14" s="125"/>
      <c r="P14" s="125"/>
      <c r="Q14" s="125"/>
      <c r="R14" s="125"/>
    </row>
    <row r="15" spans="1:18" ht="12.75" customHeight="1" x14ac:dyDescent="0.2">
      <c r="A15" s="80"/>
      <c r="B15" s="80"/>
      <c r="C15" s="80"/>
      <c r="D15" s="80"/>
      <c r="E15" s="80"/>
      <c r="F15" s="80"/>
      <c r="G15" s="80"/>
      <c r="H15" s="80"/>
      <c r="I15" s="99"/>
      <c r="J15" s="124"/>
      <c r="K15" s="124"/>
      <c r="L15" s="124"/>
      <c r="M15" s="124"/>
      <c r="N15" s="124"/>
      <c r="O15" s="123"/>
      <c r="P15" s="123"/>
      <c r="Q15" s="123"/>
      <c r="R15" s="123"/>
    </row>
  </sheetData>
  <mergeCells count="7">
    <mergeCell ref="A13:H14"/>
    <mergeCell ref="F3:H3"/>
    <mergeCell ref="A3:A4"/>
    <mergeCell ref="B3:B4"/>
    <mergeCell ref="C3:C4"/>
    <mergeCell ref="D3:D4"/>
    <mergeCell ref="E3:E4"/>
  </mergeCells>
  <phoneticPr fontId="3"/>
  <pageMargins left="0.31496062992125984" right="0.31496062992125984" top="0.39370078740157483" bottom="0.39370078740157483" header="0.31496062992125984" footer="0.31496062992125984"/>
  <pageSetup paperSize="153" scale="18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theme="4" tint="0.79998168889431442"/>
  </sheetPr>
  <dimension ref="A1:K79"/>
  <sheetViews>
    <sheetView showGridLines="0" view="pageBreakPreview" zoomScale="160" zoomScaleNormal="160" zoomScaleSheetLayoutView="160" workbookViewId="0">
      <selection activeCell="G14" sqref="G14"/>
    </sheetView>
  </sheetViews>
  <sheetFormatPr defaultColWidth="2.88671875" defaultRowHeight="12.75" customHeight="1" x14ac:dyDescent="0.2"/>
  <cols>
    <col min="1" max="1" width="6.44140625" style="1" customWidth="1"/>
    <col min="2" max="10" width="6.77734375" style="1" customWidth="1"/>
    <col min="11" max="11" width="3.33203125" style="1" customWidth="1"/>
    <col min="12" max="16384" width="2.88671875" style="1"/>
  </cols>
  <sheetData>
    <row r="1" spans="1:11" s="21" customFormat="1" ht="17.100000000000001" customHeight="1" x14ac:dyDescent="0.2">
      <c r="A1" s="9" t="s">
        <v>8</v>
      </c>
      <c r="B1" s="23"/>
      <c r="C1" s="22"/>
      <c r="D1" s="22"/>
      <c r="E1" s="22"/>
      <c r="F1" s="22"/>
    </row>
    <row r="2" spans="1:11" s="2" customFormat="1" ht="22.5" customHeight="1" x14ac:dyDescent="0.2">
      <c r="A2" s="20"/>
      <c r="B2" s="244" t="s">
        <v>151</v>
      </c>
      <c r="C2" s="245"/>
      <c r="D2" s="246"/>
      <c r="E2" s="244">
        <v>4</v>
      </c>
      <c r="F2" s="245"/>
      <c r="G2" s="246"/>
      <c r="H2" s="244">
        <v>5</v>
      </c>
      <c r="I2" s="245"/>
      <c r="J2" s="246"/>
      <c r="K2" s="6"/>
    </row>
    <row r="3" spans="1:11" s="2" customFormat="1" ht="22.5" customHeight="1" x14ac:dyDescent="0.2">
      <c r="A3" s="17"/>
      <c r="B3" s="144" t="s">
        <v>6</v>
      </c>
      <c r="C3" s="16" t="s">
        <v>5</v>
      </c>
      <c r="D3" s="16" t="s">
        <v>4</v>
      </c>
      <c r="E3" s="144" t="s">
        <v>6</v>
      </c>
      <c r="F3" s="16" t="s">
        <v>5</v>
      </c>
      <c r="G3" s="16" t="s">
        <v>4</v>
      </c>
      <c r="H3" s="144" t="s">
        <v>6</v>
      </c>
      <c r="I3" s="16" t="s">
        <v>5</v>
      </c>
      <c r="J3" s="16" t="s">
        <v>4</v>
      </c>
      <c r="K3" s="5"/>
    </row>
    <row r="4" spans="1:11" s="2" customFormat="1" ht="15.75" customHeight="1" x14ac:dyDescent="0.2">
      <c r="A4" s="12" t="s">
        <v>3</v>
      </c>
      <c r="B4" s="176">
        <v>199574</v>
      </c>
      <c r="C4" s="177">
        <v>161200</v>
      </c>
      <c r="D4" s="177">
        <v>547</v>
      </c>
      <c r="E4" s="227">
        <v>212704</v>
      </c>
      <c r="F4" s="228">
        <v>167280</v>
      </c>
      <c r="G4" s="228">
        <v>583</v>
      </c>
      <c r="H4" s="227">
        <v>227121</v>
      </c>
      <c r="I4" s="228">
        <v>175040</v>
      </c>
      <c r="J4" s="228">
        <v>621</v>
      </c>
      <c r="K4" s="5"/>
    </row>
    <row r="5" spans="1:11" s="2" customFormat="1" ht="15.75" customHeight="1" x14ac:dyDescent="0.2">
      <c r="A5" s="15" t="s">
        <v>2</v>
      </c>
      <c r="B5" s="176">
        <v>582692</v>
      </c>
      <c r="C5" s="177">
        <v>373270</v>
      </c>
      <c r="D5" s="177">
        <v>1596</v>
      </c>
      <c r="E5" s="227">
        <v>604330</v>
      </c>
      <c r="F5" s="228">
        <v>374781</v>
      </c>
      <c r="G5" s="228">
        <v>1656</v>
      </c>
      <c r="H5" s="227">
        <v>650617</v>
      </c>
      <c r="I5" s="228">
        <v>399641</v>
      </c>
      <c r="J5" s="228">
        <v>1778</v>
      </c>
      <c r="K5" s="5"/>
    </row>
    <row r="6" spans="1:11" s="2" customFormat="1" ht="15.75" customHeight="1" x14ac:dyDescent="0.2">
      <c r="A6" s="15" t="s">
        <v>1</v>
      </c>
      <c r="B6" s="176">
        <v>389375</v>
      </c>
      <c r="C6" s="177">
        <v>316648</v>
      </c>
      <c r="D6" s="177">
        <v>1067</v>
      </c>
      <c r="E6" s="227">
        <v>418850</v>
      </c>
      <c r="F6" s="228">
        <v>328919</v>
      </c>
      <c r="G6" s="228">
        <v>1148</v>
      </c>
      <c r="H6" s="227">
        <v>438336</v>
      </c>
      <c r="I6" s="228">
        <v>339174</v>
      </c>
      <c r="J6" s="228">
        <v>1198</v>
      </c>
      <c r="K6" s="5"/>
    </row>
    <row r="7" spans="1:11" s="4" customFormat="1" ht="15.75" customHeight="1" x14ac:dyDescent="0.2">
      <c r="A7" s="12" t="s">
        <v>0</v>
      </c>
      <c r="B7" s="176">
        <v>576142</v>
      </c>
      <c r="C7" s="177">
        <v>471067</v>
      </c>
      <c r="D7" s="177">
        <v>1578</v>
      </c>
      <c r="E7" s="227">
        <v>584821</v>
      </c>
      <c r="F7" s="228">
        <v>460323</v>
      </c>
      <c r="G7" s="228">
        <v>1602</v>
      </c>
      <c r="H7" s="227">
        <v>622097</v>
      </c>
      <c r="I7" s="228">
        <v>479103</v>
      </c>
      <c r="J7" s="228">
        <v>1700</v>
      </c>
    </row>
    <row r="8" spans="1:11" s="4" customFormat="1" ht="12" customHeight="1" x14ac:dyDescent="0.15">
      <c r="A8" s="11"/>
      <c r="B8" s="5"/>
      <c r="C8" s="5"/>
      <c r="D8" s="5"/>
      <c r="E8" s="5"/>
      <c r="F8" s="5"/>
      <c r="G8" s="5"/>
      <c r="H8" s="5"/>
      <c r="I8" s="5"/>
      <c r="J8" s="10" t="s">
        <v>120</v>
      </c>
    </row>
    <row r="9" spans="1:11" s="4" customFormat="1" ht="12.75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2" customFormat="1" ht="12.75" customHeight="1" x14ac:dyDescent="0.2"/>
    <row r="11" spans="1:11" s="2" customFormat="1" ht="12.75" customHeight="1" x14ac:dyDescent="0.2"/>
    <row r="12" spans="1:11" s="2" customFormat="1" ht="12.75" customHeight="1" x14ac:dyDescent="0.2"/>
    <row r="13" spans="1:11" s="2" customFormat="1" ht="12.75" customHeight="1" x14ac:dyDescent="0.2"/>
    <row r="14" spans="1:11" s="2" customFormat="1" ht="12.75" customHeight="1" x14ac:dyDescent="0.2"/>
    <row r="15" spans="1:11" s="2" customFormat="1" ht="12.75" customHeight="1" x14ac:dyDescent="0.2"/>
    <row r="16" spans="1:11" s="2" customFormat="1" ht="12.75" customHeight="1" x14ac:dyDescent="0.2"/>
    <row r="17" s="2" customFormat="1" ht="12.75" customHeight="1" x14ac:dyDescent="0.2"/>
    <row r="18" s="2" customFormat="1" ht="12.75" customHeight="1" x14ac:dyDescent="0.2"/>
    <row r="19" s="2" customFormat="1" ht="12.75" customHeight="1" x14ac:dyDescent="0.2"/>
    <row r="20" s="2" customFormat="1" ht="12.75" customHeight="1" x14ac:dyDescent="0.2"/>
    <row r="21" s="2" customFormat="1" ht="12.75" customHeight="1" x14ac:dyDescent="0.2"/>
    <row r="22" s="2" customFormat="1" ht="12.75" customHeight="1" x14ac:dyDescent="0.2"/>
    <row r="23" s="2" customFormat="1" ht="12.75" customHeight="1" x14ac:dyDescent="0.2"/>
    <row r="24" s="2" customFormat="1" ht="12.75" customHeight="1" x14ac:dyDescent="0.2"/>
    <row r="25" s="2" customFormat="1" ht="12.75" customHeight="1" x14ac:dyDescent="0.2"/>
    <row r="26" s="2" customFormat="1" ht="12.75" customHeight="1" x14ac:dyDescent="0.2"/>
    <row r="27" s="2" customFormat="1" ht="12.75" customHeight="1" x14ac:dyDescent="0.2"/>
    <row r="28" s="2" customFormat="1" ht="12.75" customHeight="1" x14ac:dyDescent="0.2"/>
    <row r="29" s="2" customFormat="1" ht="12.75" customHeight="1" x14ac:dyDescent="0.2"/>
    <row r="30" s="2" customFormat="1" ht="12.75" customHeight="1" x14ac:dyDescent="0.2"/>
    <row r="31" s="2" customFormat="1" ht="12.75" customHeight="1" x14ac:dyDescent="0.2"/>
    <row r="32" s="2" customFormat="1" ht="12.75" customHeight="1" x14ac:dyDescent="0.2"/>
    <row r="33" s="2" customFormat="1" ht="12.75" customHeight="1" x14ac:dyDescent="0.2"/>
    <row r="34" s="2" customFormat="1" ht="12.75" customHeight="1" x14ac:dyDescent="0.2"/>
    <row r="35" s="2" customFormat="1" ht="12.75" customHeight="1" x14ac:dyDescent="0.2"/>
    <row r="36" s="2" customFormat="1" ht="12.75" customHeight="1" x14ac:dyDescent="0.2"/>
    <row r="37" s="2" customFormat="1" ht="12.75" customHeight="1" x14ac:dyDescent="0.2"/>
    <row r="38" s="2" customFormat="1" ht="12.75" customHeight="1" x14ac:dyDescent="0.2"/>
    <row r="39" s="2" customFormat="1" ht="12.75" customHeight="1" x14ac:dyDescent="0.2"/>
    <row r="40" s="2" customFormat="1" ht="12.75" customHeight="1" x14ac:dyDescent="0.2"/>
    <row r="41" s="2" customFormat="1" ht="12.75" customHeight="1" x14ac:dyDescent="0.2"/>
    <row r="42" s="2" customFormat="1" ht="12.75" customHeight="1" x14ac:dyDescent="0.2"/>
    <row r="43" s="2" customFormat="1" ht="12.75" customHeight="1" x14ac:dyDescent="0.2"/>
    <row r="44" s="2" customFormat="1" ht="12.75" customHeight="1" x14ac:dyDescent="0.2"/>
    <row r="45" s="2" customFormat="1" ht="12.75" customHeight="1" x14ac:dyDescent="0.2"/>
    <row r="46" s="2" customFormat="1" ht="12.75" customHeight="1" x14ac:dyDescent="0.2"/>
    <row r="47" s="2" customFormat="1" ht="12.75" customHeight="1" x14ac:dyDescent="0.2"/>
    <row r="48" s="2" customFormat="1" ht="12.75" customHeight="1" x14ac:dyDescent="0.2"/>
    <row r="49" s="2" customFormat="1" ht="12.75" customHeight="1" x14ac:dyDescent="0.2"/>
    <row r="50" s="2" customFormat="1" ht="12.75" customHeight="1" x14ac:dyDescent="0.2"/>
    <row r="51" s="2" customFormat="1" ht="12.75" customHeight="1" x14ac:dyDescent="0.2"/>
    <row r="52" s="2" customFormat="1" ht="12.75" customHeight="1" x14ac:dyDescent="0.2"/>
    <row r="53" s="2" customFormat="1" ht="12.75" customHeight="1" x14ac:dyDescent="0.2"/>
    <row r="54" s="2" customFormat="1" ht="12.75" customHeight="1" x14ac:dyDescent="0.2"/>
    <row r="55" s="2" customFormat="1" ht="12.75" customHeight="1" x14ac:dyDescent="0.2"/>
    <row r="56" s="2" customFormat="1" ht="12.75" customHeight="1" x14ac:dyDescent="0.2"/>
    <row r="57" s="2" customFormat="1" ht="12.75" customHeight="1" x14ac:dyDescent="0.2"/>
    <row r="58" s="2" customFormat="1" ht="12.75" customHeight="1" x14ac:dyDescent="0.2"/>
    <row r="59" s="2" customFormat="1" ht="12.75" customHeight="1" x14ac:dyDescent="0.2"/>
    <row r="60" s="2" customFormat="1" ht="12.75" customHeight="1" x14ac:dyDescent="0.2"/>
    <row r="61" s="2" customFormat="1" ht="12.75" customHeight="1" x14ac:dyDescent="0.2"/>
    <row r="62" s="2" customFormat="1" ht="12.75" customHeight="1" x14ac:dyDescent="0.2"/>
    <row r="63" s="2" customFormat="1" ht="12.75" customHeight="1" x14ac:dyDescent="0.2"/>
    <row r="64" s="2" customFormat="1" ht="12.75" customHeight="1" x14ac:dyDescent="0.2"/>
    <row r="65" spans="2:10" s="2" customFormat="1" ht="12.75" customHeight="1" x14ac:dyDescent="0.2"/>
    <row r="66" spans="2:10" s="2" customFormat="1" ht="12.75" customHeight="1" x14ac:dyDescent="0.2"/>
    <row r="67" spans="2:10" s="2" customFormat="1" ht="12.75" customHeight="1" x14ac:dyDescent="0.2"/>
    <row r="68" spans="2:10" s="2" customFormat="1" ht="12.75" customHeight="1" x14ac:dyDescent="0.2"/>
    <row r="69" spans="2:10" s="2" customFormat="1" ht="12.75" customHeight="1" x14ac:dyDescent="0.2"/>
    <row r="70" spans="2:10" s="2" customFormat="1" ht="12.75" customHeight="1" x14ac:dyDescent="0.2"/>
    <row r="71" spans="2:10" s="2" customFormat="1" ht="12.75" customHeight="1" x14ac:dyDescent="0.2"/>
    <row r="72" spans="2:10" s="2" customFormat="1" ht="12.75" customHeight="1" x14ac:dyDescent="0.2"/>
    <row r="73" spans="2:10" s="2" customFormat="1" ht="12.75" customHeight="1" x14ac:dyDescent="0.2"/>
    <row r="74" spans="2:10" s="2" customFormat="1" ht="12.75" customHeight="1" x14ac:dyDescent="0.2"/>
    <row r="75" spans="2:10" s="2" customFormat="1" ht="12.75" customHeight="1" x14ac:dyDescent="0.2"/>
    <row r="76" spans="2:10" s="2" customFormat="1" ht="12.75" customHeight="1" x14ac:dyDescent="0.2"/>
    <row r="77" spans="2:10" s="2" customFormat="1" ht="12.75" customHeight="1" x14ac:dyDescent="0.2"/>
    <row r="78" spans="2:10" s="2" customFormat="1" ht="12.75" customHeight="1" x14ac:dyDescent="0.2"/>
    <row r="79" spans="2:10" s="2" customFormat="1" ht="12.75" customHeight="1" x14ac:dyDescent="0.2">
      <c r="B79" s="1"/>
      <c r="C79" s="1"/>
      <c r="D79" s="1"/>
      <c r="E79" s="1"/>
      <c r="F79" s="1"/>
      <c r="G79" s="1"/>
      <c r="H79" s="1"/>
      <c r="I79" s="1"/>
      <c r="J79" s="1"/>
    </row>
  </sheetData>
  <mergeCells count="3">
    <mergeCell ref="H2:J2"/>
    <mergeCell ref="B2:D2"/>
    <mergeCell ref="E2:G2"/>
  </mergeCells>
  <phoneticPr fontId="3"/>
  <pageMargins left="0.31496062992125984" right="0.31496062992125984" top="0.39370078740157483" bottom="0.39370078740157483" header="0.31496062992125984" footer="0.31496062992125984"/>
  <pageSetup paperSize="9" scale="146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79998168889431442"/>
  </sheetPr>
  <dimension ref="A1:O98"/>
  <sheetViews>
    <sheetView showGridLines="0" view="pageBreakPreview" topLeftCell="A4" zoomScale="130" zoomScaleNormal="130" zoomScaleSheetLayoutView="130" workbookViewId="0">
      <selection activeCell="U10" sqref="U10"/>
    </sheetView>
  </sheetViews>
  <sheetFormatPr defaultColWidth="2.88671875" defaultRowHeight="12.75" customHeight="1" x14ac:dyDescent="0.2"/>
  <cols>
    <col min="1" max="1" width="5.6640625" style="1" customWidth="1"/>
    <col min="2" max="2" width="5" style="1" customWidth="1"/>
    <col min="3" max="3" width="5.109375" style="1" customWidth="1"/>
    <col min="4" max="4" width="3.6640625" style="1" customWidth="1"/>
    <col min="5" max="5" width="5.33203125" style="1" customWidth="1"/>
    <col min="6" max="6" width="5.21875" style="1" customWidth="1"/>
    <col min="7" max="7" width="3.6640625" style="1" customWidth="1"/>
    <col min="8" max="8" width="5.44140625" style="1" customWidth="1"/>
    <col min="9" max="9" width="5.88671875" style="1" customWidth="1"/>
    <col min="10" max="10" width="3.6640625" style="1" customWidth="1"/>
    <col min="11" max="11" width="3.33203125" style="1" customWidth="1"/>
    <col min="12" max="12" width="6.77734375" style="1" customWidth="1"/>
    <col min="13" max="15" width="3.88671875" style="1" customWidth="1"/>
    <col min="16" max="16384" width="2.88671875" style="1"/>
  </cols>
  <sheetData>
    <row r="1" spans="1:15" s="21" customFormat="1" ht="17.100000000000001" customHeight="1" x14ac:dyDescent="0.2">
      <c r="A1" s="9" t="s">
        <v>8</v>
      </c>
      <c r="B1" s="23"/>
      <c r="C1" s="22"/>
      <c r="D1" s="22"/>
      <c r="E1" s="22"/>
      <c r="F1" s="22"/>
      <c r="L1" s="6" t="s">
        <v>7</v>
      </c>
    </row>
    <row r="2" spans="1:15" s="2" customFormat="1" ht="22.5" customHeight="1" x14ac:dyDescent="0.2">
      <c r="A2" s="20"/>
      <c r="B2" s="244" t="s">
        <v>151</v>
      </c>
      <c r="C2" s="245"/>
      <c r="D2" s="246"/>
      <c r="E2" s="244">
        <v>4</v>
      </c>
      <c r="F2" s="245"/>
      <c r="G2" s="246"/>
      <c r="H2" s="244">
        <v>5</v>
      </c>
      <c r="I2" s="245"/>
      <c r="J2" s="246"/>
      <c r="K2" s="6"/>
      <c r="L2" s="19"/>
      <c r="M2" s="18" t="str">
        <f>B2</f>
        <v>令3</v>
      </c>
      <c r="N2" s="18">
        <f>E2</f>
        <v>4</v>
      </c>
      <c r="O2" s="18">
        <f>H2</f>
        <v>5</v>
      </c>
    </row>
    <row r="3" spans="1:15" s="2" customFormat="1" ht="22.5" customHeight="1" x14ac:dyDescent="0.2">
      <c r="A3" s="17"/>
      <c r="B3" s="144" t="s">
        <v>6</v>
      </c>
      <c r="C3" s="16" t="s">
        <v>5</v>
      </c>
      <c r="D3" s="16" t="s">
        <v>4</v>
      </c>
      <c r="E3" s="144" t="s">
        <v>6</v>
      </c>
      <c r="F3" s="16" t="s">
        <v>5</v>
      </c>
      <c r="G3" s="16" t="s">
        <v>4</v>
      </c>
      <c r="H3" s="144" t="s">
        <v>6</v>
      </c>
      <c r="I3" s="16" t="s">
        <v>5</v>
      </c>
      <c r="J3" s="16" t="s">
        <v>4</v>
      </c>
      <c r="K3" s="5"/>
      <c r="L3" s="14" t="str">
        <f>A4</f>
        <v>尾張森岡</v>
      </c>
      <c r="M3" s="13">
        <f>D4</f>
        <v>547</v>
      </c>
      <c r="N3" s="13">
        <f>G4</f>
        <v>583</v>
      </c>
      <c r="O3" s="13">
        <f>J4</f>
        <v>621</v>
      </c>
    </row>
    <row r="4" spans="1:15" s="2" customFormat="1" ht="15.75" customHeight="1" x14ac:dyDescent="0.2">
      <c r="A4" s="12" t="s">
        <v>3</v>
      </c>
      <c r="B4" s="176">
        <v>199574</v>
      </c>
      <c r="C4" s="177">
        <v>161200</v>
      </c>
      <c r="D4" s="177">
        <v>547</v>
      </c>
      <c r="E4" s="227">
        <v>212704</v>
      </c>
      <c r="F4" s="228">
        <v>167280</v>
      </c>
      <c r="G4" s="228">
        <v>583</v>
      </c>
      <c r="H4" s="227">
        <v>227121</v>
      </c>
      <c r="I4" s="228">
        <v>175040</v>
      </c>
      <c r="J4" s="228">
        <v>621</v>
      </c>
      <c r="K4" s="5"/>
      <c r="L4" s="14" t="str">
        <f>A5</f>
        <v>緒　　川</v>
      </c>
      <c r="M4" s="13">
        <f t="shared" ref="M4:M6" si="0">D5</f>
        <v>1596</v>
      </c>
      <c r="N4" s="13">
        <f t="shared" ref="N4:N6" si="1">G5</f>
        <v>1656</v>
      </c>
      <c r="O4" s="13">
        <f>J5</f>
        <v>1778</v>
      </c>
    </row>
    <row r="5" spans="1:15" s="2" customFormat="1" ht="15.75" customHeight="1" x14ac:dyDescent="0.2">
      <c r="A5" s="15" t="s">
        <v>2</v>
      </c>
      <c r="B5" s="176">
        <v>582692</v>
      </c>
      <c r="C5" s="177">
        <v>373270</v>
      </c>
      <c r="D5" s="177">
        <v>1596</v>
      </c>
      <c r="E5" s="227">
        <v>604330</v>
      </c>
      <c r="F5" s="228">
        <v>374781</v>
      </c>
      <c r="G5" s="228">
        <v>1656</v>
      </c>
      <c r="H5" s="227">
        <v>650617</v>
      </c>
      <c r="I5" s="228">
        <v>399641</v>
      </c>
      <c r="J5" s="228">
        <v>1778</v>
      </c>
      <c r="K5" s="5"/>
      <c r="L5" s="14" t="str">
        <f>A6</f>
        <v>石　　浜</v>
      </c>
      <c r="M5" s="13">
        <f t="shared" si="0"/>
        <v>1067</v>
      </c>
      <c r="N5" s="13">
        <f t="shared" si="1"/>
        <v>1148</v>
      </c>
      <c r="O5" s="13">
        <f>J6</f>
        <v>1198</v>
      </c>
    </row>
    <row r="6" spans="1:15" s="2" customFormat="1" ht="15.75" customHeight="1" x14ac:dyDescent="0.2">
      <c r="A6" s="15" t="s">
        <v>1</v>
      </c>
      <c r="B6" s="176">
        <v>389375</v>
      </c>
      <c r="C6" s="177">
        <v>316648</v>
      </c>
      <c r="D6" s="177">
        <v>1067</v>
      </c>
      <c r="E6" s="227">
        <v>418850</v>
      </c>
      <c r="F6" s="228">
        <v>328919</v>
      </c>
      <c r="G6" s="228">
        <v>1148</v>
      </c>
      <c r="H6" s="227">
        <v>438336</v>
      </c>
      <c r="I6" s="228">
        <v>339174</v>
      </c>
      <c r="J6" s="228">
        <v>1198</v>
      </c>
      <c r="K6" s="5"/>
      <c r="L6" s="14" t="str">
        <f>A7</f>
        <v>東　　浦</v>
      </c>
      <c r="M6" s="13">
        <f t="shared" si="0"/>
        <v>1578</v>
      </c>
      <c r="N6" s="13">
        <f t="shared" si="1"/>
        <v>1602</v>
      </c>
      <c r="O6" s="13">
        <f>J7</f>
        <v>1700</v>
      </c>
    </row>
    <row r="7" spans="1:15" s="4" customFormat="1" ht="15.75" customHeight="1" x14ac:dyDescent="0.2">
      <c r="A7" s="12" t="s">
        <v>0</v>
      </c>
      <c r="B7" s="176">
        <v>576142</v>
      </c>
      <c r="C7" s="177">
        <v>471067</v>
      </c>
      <c r="D7" s="177">
        <v>1578</v>
      </c>
      <c r="E7" s="227">
        <v>584821</v>
      </c>
      <c r="F7" s="228">
        <v>460323</v>
      </c>
      <c r="G7" s="228">
        <v>1602</v>
      </c>
      <c r="H7" s="227">
        <v>622097</v>
      </c>
      <c r="I7" s="228">
        <v>479103</v>
      </c>
      <c r="J7" s="228">
        <v>1700</v>
      </c>
    </row>
    <row r="8" spans="1:15" s="4" customFormat="1" ht="12" customHeight="1" x14ac:dyDescent="0.15">
      <c r="A8" s="11"/>
      <c r="B8" s="5"/>
      <c r="C8" s="5"/>
      <c r="D8" s="5"/>
      <c r="E8" s="5"/>
      <c r="F8" s="5"/>
      <c r="G8" s="5"/>
      <c r="H8" s="5"/>
      <c r="I8" s="5"/>
      <c r="J8" s="10" t="s">
        <v>120</v>
      </c>
      <c r="L8" s="5"/>
      <c r="M8" s="5"/>
      <c r="N8" s="5"/>
    </row>
    <row r="9" spans="1:15" s="4" customFormat="1" ht="12.75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5" s="7" customFormat="1" ht="17.100000000000001" customHeight="1" x14ac:dyDescent="0.2">
      <c r="A10" s="9" t="s">
        <v>91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5" s="4" customFormat="1" ht="6" customHeight="1" x14ac:dyDescent="0.2">
      <c r="A11" s="6"/>
      <c r="B11" s="2"/>
      <c r="C11" s="2"/>
      <c r="D11" s="2"/>
      <c r="E11" s="2"/>
      <c r="F11" s="2"/>
      <c r="G11" s="2"/>
      <c r="H11" s="2"/>
      <c r="I11" s="2"/>
      <c r="J11" s="2"/>
      <c r="K11" s="5"/>
      <c r="L11" s="2"/>
      <c r="M11" s="2"/>
      <c r="N11" s="2"/>
      <c r="O11" s="2"/>
    </row>
    <row r="12" spans="1:15" s="2" customFormat="1" ht="12.7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L12" s="3"/>
      <c r="M12" s="3"/>
      <c r="N12" s="3"/>
    </row>
    <row r="13" spans="1:15" s="2" customFormat="1" ht="12.75" customHeight="1" x14ac:dyDescent="0.2">
      <c r="A13" s="3"/>
    </row>
    <row r="14" spans="1:15" s="2" customFormat="1" ht="12.75" customHeight="1" x14ac:dyDescent="0.2"/>
    <row r="15" spans="1:15" s="2" customFormat="1" ht="12.75" customHeight="1" x14ac:dyDescent="0.2"/>
    <row r="16" spans="1:15" s="2" customFormat="1" ht="12.75" customHeight="1" x14ac:dyDescent="0.2"/>
    <row r="17" spans="10:10" s="2" customFormat="1" ht="12.75" customHeight="1" x14ac:dyDescent="0.2"/>
    <row r="18" spans="10:10" s="2" customFormat="1" ht="12.75" customHeight="1" x14ac:dyDescent="0.2"/>
    <row r="19" spans="10:10" s="2" customFormat="1" ht="12.75" customHeight="1" x14ac:dyDescent="0.2"/>
    <row r="20" spans="10:10" s="2" customFormat="1" ht="12.75" customHeight="1" x14ac:dyDescent="0.2"/>
    <row r="21" spans="10:10" s="2" customFormat="1" ht="12.75" customHeight="1" x14ac:dyDescent="0.2"/>
    <row r="22" spans="10:10" s="2" customFormat="1" ht="12.75" customHeight="1" x14ac:dyDescent="0.2"/>
    <row r="23" spans="10:10" s="2" customFormat="1" ht="12.75" customHeight="1" x14ac:dyDescent="0.2"/>
    <row r="24" spans="10:10" s="2" customFormat="1" ht="12.75" customHeight="1" x14ac:dyDescent="0.2"/>
    <row r="25" spans="10:10" s="2" customFormat="1" ht="12.75" customHeight="1" x14ac:dyDescent="0.2"/>
    <row r="26" spans="10:10" s="2" customFormat="1" ht="12.75" customHeight="1" x14ac:dyDescent="0.2"/>
    <row r="27" spans="10:10" s="2" customFormat="1" ht="12.75" customHeight="1" x14ac:dyDescent="0.15">
      <c r="J27" s="10" t="s">
        <v>120</v>
      </c>
    </row>
    <row r="28" spans="10:10" s="2" customFormat="1" ht="12.75" customHeight="1" x14ac:dyDescent="0.2"/>
    <row r="29" spans="10:10" s="2" customFormat="1" ht="12.75" customHeight="1" x14ac:dyDescent="0.2"/>
    <row r="30" spans="10:10" s="2" customFormat="1" ht="12.75" customHeight="1" x14ac:dyDescent="0.2"/>
    <row r="31" spans="10:10" s="2" customFormat="1" ht="12.75" customHeight="1" x14ac:dyDescent="0.2"/>
    <row r="32" spans="10:10" s="2" customFormat="1" ht="12.75" customHeight="1" x14ac:dyDescent="0.2"/>
    <row r="33" s="2" customFormat="1" ht="12.75" customHeight="1" x14ac:dyDescent="0.2"/>
    <row r="34" s="2" customFormat="1" ht="12.75" customHeight="1" x14ac:dyDescent="0.2"/>
    <row r="35" s="2" customFormat="1" ht="12.75" customHeight="1" x14ac:dyDescent="0.2"/>
    <row r="36" s="2" customFormat="1" ht="12.75" customHeight="1" x14ac:dyDescent="0.2"/>
    <row r="37" s="2" customFormat="1" ht="12.75" customHeight="1" x14ac:dyDescent="0.2"/>
    <row r="38" s="2" customFormat="1" ht="12.75" customHeight="1" x14ac:dyDescent="0.2"/>
    <row r="39" s="2" customFormat="1" ht="12.75" customHeight="1" x14ac:dyDescent="0.2"/>
    <row r="40" s="2" customFormat="1" ht="12.75" customHeight="1" x14ac:dyDescent="0.2"/>
    <row r="41" s="2" customFormat="1" ht="12.75" customHeight="1" x14ac:dyDescent="0.2"/>
    <row r="42" s="2" customFormat="1" ht="12.75" customHeight="1" x14ac:dyDescent="0.2"/>
    <row r="43" s="2" customFormat="1" ht="12.75" customHeight="1" x14ac:dyDescent="0.2"/>
    <row r="44" s="2" customFormat="1" ht="12.75" customHeight="1" x14ac:dyDescent="0.2"/>
    <row r="45" s="2" customFormat="1" ht="12.75" customHeight="1" x14ac:dyDescent="0.2"/>
    <row r="46" s="2" customFormat="1" ht="12.75" customHeight="1" x14ac:dyDescent="0.2"/>
    <row r="47" s="2" customFormat="1" ht="12.75" customHeight="1" x14ac:dyDescent="0.2"/>
    <row r="48" s="2" customFormat="1" ht="12.75" customHeight="1" x14ac:dyDescent="0.2"/>
    <row r="49" s="2" customFormat="1" ht="12.75" customHeight="1" x14ac:dyDescent="0.2"/>
    <row r="50" s="2" customFormat="1" ht="12.75" customHeight="1" x14ac:dyDescent="0.2"/>
    <row r="51" s="2" customFormat="1" ht="12.75" customHeight="1" x14ac:dyDescent="0.2"/>
    <row r="52" s="2" customFormat="1" ht="12.75" customHeight="1" x14ac:dyDescent="0.2"/>
    <row r="53" s="2" customFormat="1" ht="12.75" customHeight="1" x14ac:dyDescent="0.2"/>
    <row r="54" s="2" customFormat="1" ht="12.75" customHeight="1" x14ac:dyDescent="0.2"/>
    <row r="55" s="2" customFormat="1" ht="12.75" customHeight="1" x14ac:dyDescent="0.2"/>
    <row r="56" s="2" customFormat="1" ht="12.75" customHeight="1" x14ac:dyDescent="0.2"/>
    <row r="57" s="2" customFormat="1" ht="12.75" customHeight="1" x14ac:dyDescent="0.2"/>
    <row r="58" s="2" customFormat="1" ht="12.75" customHeight="1" x14ac:dyDescent="0.2"/>
    <row r="59" s="2" customFormat="1" ht="12.75" customHeight="1" x14ac:dyDescent="0.2"/>
    <row r="60" s="2" customFormat="1" ht="12.75" customHeight="1" x14ac:dyDescent="0.2"/>
    <row r="61" s="2" customFormat="1" ht="12.75" customHeight="1" x14ac:dyDescent="0.2"/>
    <row r="62" s="2" customFormat="1" ht="12.75" customHeight="1" x14ac:dyDescent="0.2"/>
    <row r="63" s="2" customFormat="1" ht="12.75" customHeight="1" x14ac:dyDescent="0.2"/>
    <row r="64" s="2" customFormat="1" ht="12.75" customHeight="1" x14ac:dyDescent="0.2"/>
    <row r="65" s="2" customFormat="1" ht="12.75" customHeight="1" x14ac:dyDescent="0.2"/>
    <row r="66" s="2" customFormat="1" ht="12.75" customHeight="1" x14ac:dyDescent="0.2"/>
    <row r="67" s="2" customFormat="1" ht="12.75" customHeight="1" x14ac:dyDescent="0.2"/>
    <row r="68" s="2" customFormat="1" ht="12.75" customHeight="1" x14ac:dyDescent="0.2"/>
    <row r="69" s="2" customFormat="1" ht="12.75" customHeight="1" x14ac:dyDescent="0.2"/>
    <row r="70" s="2" customFormat="1" ht="12.75" customHeight="1" x14ac:dyDescent="0.2"/>
    <row r="71" s="2" customFormat="1" ht="12.75" customHeight="1" x14ac:dyDescent="0.2"/>
    <row r="72" s="2" customFormat="1" ht="12.75" customHeight="1" x14ac:dyDescent="0.2"/>
    <row r="73" s="2" customFormat="1" ht="12.75" customHeight="1" x14ac:dyDescent="0.2"/>
    <row r="74" s="2" customFormat="1" ht="12.75" customHeight="1" x14ac:dyDescent="0.2"/>
    <row r="75" s="2" customFormat="1" ht="12.75" customHeight="1" x14ac:dyDescent="0.2"/>
    <row r="76" s="2" customFormat="1" ht="12.75" customHeight="1" x14ac:dyDescent="0.2"/>
    <row r="77" s="2" customFormat="1" ht="12.75" customHeight="1" x14ac:dyDescent="0.2"/>
    <row r="78" s="2" customFormat="1" ht="12.75" customHeight="1" x14ac:dyDescent="0.2"/>
    <row r="79" s="2" customFormat="1" ht="12.75" customHeight="1" x14ac:dyDescent="0.2"/>
    <row r="80" s="2" customFormat="1" ht="12.75" customHeight="1" x14ac:dyDescent="0.2"/>
    <row r="81" s="2" customFormat="1" ht="12.75" customHeight="1" x14ac:dyDescent="0.2"/>
    <row r="82" s="2" customFormat="1" ht="12.75" customHeight="1" x14ac:dyDescent="0.2"/>
    <row r="83" s="2" customFormat="1" ht="12.75" customHeight="1" x14ac:dyDescent="0.2"/>
    <row r="84" s="2" customFormat="1" ht="12.75" customHeight="1" x14ac:dyDescent="0.2"/>
    <row r="85" s="2" customFormat="1" ht="12.75" customHeight="1" x14ac:dyDescent="0.2"/>
    <row r="86" s="2" customFormat="1" ht="12.75" customHeight="1" x14ac:dyDescent="0.2"/>
    <row r="87" s="2" customFormat="1" ht="12.75" customHeight="1" x14ac:dyDescent="0.2"/>
    <row r="88" s="2" customFormat="1" ht="12.75" customHeight="1" x14ac:dyDescent="0.2"/>
    <row r="89" s="2" customFormat="1" ht="12.75" customHeight="1" x14ac:dyDescent="0.2"/>
    <row r="90" s="2" customFormat="1" ht="12.75" customHeight="1" x14ac:dyDescent="0.2"/>
    <row r="91" s="2" customFormat="1" ht="12.75" customHeight="1" x14ac:dyDescent="0.2"/>
    <row r="92" s="2" customFormat="1" ht="12.75" customHeight="1" x14ac:dyDescent="0.2"/>
    <row r="93" s="2" customFormat="1" ht="12.75" customHeight="1" x14ac:dyDescent="0.2"/>
    <row r="94" s="2" customFormat="1" ht="12.75" customHeight="1" x14ac:dyDescent="0.2"/>
    <row r="95" s="2" customFormat="1" ht="12.75" customHeight="1" x14ac:dyDescent="0.2"/>
    <row r="96" s="2" customFormat="1" ht="12.75" customHeight="1" x14ac:dyDescent="0.2"/>
    <row r="97" spans="2:15" s="2" customFormat="1" ht="12.75" customHeight="1" x14ac:dyDescent="0.2"/>
    <row r="98" spans="2:15" s="2" customFormat="1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L98" s="1"/>
      <c r="M98" s="1"/>
      <c r="N98" s="1"/>
      <c r="O98" s="1"/>
    </row>
  </sheetData>
  <mergeCells count="3">
    <mergeCell ref="B2:D2"/>
    <mergeCell ref="H2:J2"/>
    <mergeCell ref="E2:G2"/>
  </mergeCells>
  <phoneticPr fontId="3"/>
  <pageMargins left="0.31496062992125984" right="0.31496062992125984" top="0.39370078740157483" bottom="0.39370078740157483" header="0.31496062992125984" footer="0.31496062992125984"/>
  <pageSetup paperSize="153" scale="18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tabColor theme="4" tint="0.79998168889431442"/>
  </sheetPr>
  <dimension ref="A1:O94"/>
  <sheetViews>
    <sheetView showGridLines="0" view="pageBreakPreview" zoomScale="145" zoomScaleNormal="160" zoomScaleSheetLayoutView="145" workbookViewId="0">
      <selection activeCell="B3" sqref="B3:C3"/>
    </sheetView>
  </sheetViews>
  <sheetFormatPr defaultColWidth="2.88671875" defaultRowHeight="12.75" customHeight="1" x14ac:dyDescent="0.2"/>
  <cols>
    <col min="1" max="1" width="5.6640625" style="1" customWidth="1"/>
    <col min="2" max="2" width="6.109375" style="1" customWidth="1"/>
    <col min="3" max="3" width="31.109375" style="1" customWidth="1"/>
    <col min="4" max="7" width="6" style="1" customWidth="1"/>
    <col min="8" max="15" width="3.33203125" style="1" customWidth="1"/>
    <col min="16" max="16384" width="2.88671875" style="1"/>
  </cols>
  <sheetData>
    <row r="1" spans="1:15" s="21" customFormat="1" ht="17.100000000000001" customHeight="1" x14ac:dyDescent="0.2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s="2" customFormat="1" ht="12" customHeight="1" x14ac:dyDescent="0.2">
      <c r="B2" s="32"/>
      <c r="C2" s="33" t="s">
        <v>152</v>
      </c>
      <c r="D2" s="32"/>
      <c r="E2" s="32"/>
      <c r="F2" s="32"/>
      <c r="H2" s="32"/>
      <c r="I2" s="32"/>
      <c r="J2" s="32"/>
      <c r="K2" s="32"/>
      <c r="L2" s="32"/>
      <c r="M2" s="32"/>
      <c r="N2" s="32"/>
    </row>
    <row r="3" spans="1:15" s="2" customFormat="1" ht="16.5" customHeight="1" x14ac:dyDescent="0.2">
      <c r="A3" s="31" t="s">
        <v>15</v>
      </c>
      <c r="B3" s="247" t="s">
        <v>90</v>
      </c>
      <c r="C3" s="248"/>
      <c r="D3" s="30"/>
      <c r="E3" s="6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27" customFormat="1" ht="84.75" customHeight="1" x14ac:dyDescent="0.15">
      <c r="A4" s="14" t="s">
        <v>14</v>
      </c>
      <c r="B4" s="260" t="s">
        <v>119</v>
      </c>
      <c r="C4" s="257"/>
      <c r="D4" s="28"/>
      <c r="E4" s="28"/>
      <c r="F4" s="28"/>
      <c r="H4" s="28"/>
      <c r="I4" s="28"/>
      <c r="J4" s="28"/>
      <c r="K4" s="28"/>
      <c r="L4" s="28"/>
      <c r="M4" s="28"/>
      <c r="N4" s="28"/>
    </row>
    <row r="5" spans="1:15" s="27" customFormat="1" ht="12.75" customHeight="1" x14ac:dyDescent="0.15">
      <c r="A5" s="253" t="s">
        <v>13</v>
      </c>
      <c r="B5" s="261" t="s">
        <v>12</v>
      </c>
      <c r="C5" s="262"/>
    </row>
    <row r="6" spans="1:15" s="27" customFormat="1" ht="12.75" customHeight="1" x14ac:dyDescent="0.15">
      <c r="A6" s="254"/>
      <c r="B6" s="258" t="s">
        <v>11</v>
      </c>
      <c r="C6" s="25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5" s="27" customFormat="1" ht="12.75" customHeight="1" x14ac:dyDescent="0.15">
      <c r="A7" s="255"/>
      <c r="B7" s="251" t="s">
        <v>10</v>
      </c>
      <c r="C7" s="252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5" s="27" customFormat="1" ht="16.5" customHeight="1" x14ac:dyDescent="0.15">
      <c r="A8" s="14" t="s">
        <v>9</v>
      </c>
      <c r="B8" s="256" t="s">
        <v>97</v>
      </c>
      <c r="C8" s="25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5" s="24" customFormat="1" ht="37.5" customHeight="1" x14ac:dyDescent="0.15">
      <c r="A9" s="26" t="s">
        <v>99</v>
      </c>
      <c r="B9" s="249" t="s">
        <v>133</v>
      </c>
      <c r="C9" s="250"/>
    </row>
    <row r="10" spans="1:15" s="24" customFormat="1" ht="12" customHeight="1" x14ac:dyDescent="0.15">
      <c r="C10" s="25" t="s">
        <v>129</v>
      </c>
    </row>
    <row r="11" spans="1:15" s="24" customFormat="1" ht="12.75" customHeight="1" x14ac:dyDescent="0.15"/>
    <row r="12" spans="1:15" s="24" customFormat="1" ht="12.75" customHeight="1" x14ac:dyDescent="0.15"/>
    <row r="13" spans="1:15" s="24" customFormat="1" ht="12.75" customHeight="1" x14ac:dyDescent="0.15"/>
    <row r="14" spans="1:15" s="24" customFormat="1" ht="12.75" customHeight="1" x14ac:dyDescent="0.15"/>
    <row r="15" spans="1:15" s="24" customFormat="1" ht="12.75" customHeight="1" x14ac:dyDescent="0.15"/>
    <row r="16" spans="1:15" s="24" customFormat="1" ht="12.75" customHeight="1" x14ac:dyDescent="0.15"/>
    <row r="17" s="24" customFormat="1" ht="12.75" customHeight="1" x14ac:dyDescent="0.15"/>
    <row r="18" s="24" customFormat="1" ht="12.75" customHeight="1" x14ac:dyDescent="0.15"/>
    <row r="19" s="24" customFormat="1" ht="12.75" customHeight="1" x14ac:dyDescent="0.15"/>
    <row r="20" s="24" customFormat="1" ht="12.75" customHeight="1" x14ac:dyDescent="0.15"/>
    <row r="21" s="24" customFormat="1" ht="12.75" customHeight="1" x14ac:dyDescent="0.15"/>
    <row r="22" s="24" customFormat="1" ht="12.75" customHeight="1" x14ac:dyDescent="0.15"/>
    <row r="23" s="24" customFormat="1" ht="12.75" customHeight="1" x14ac:dyDescent="0.15"/>
    <row r="24" s="24" customFormat="1" ht="12.75" customHeight="1" x14ac:dyDescent="0.15"/>
    <row r="25" s="24" customFormat="1" ht="12.75" customHeight="1" x14ac:dyDescent="0.15"/>
    <row r="26" s="24" customFormat="1" ht="12.75" customHeight="1" x14ac:dyDescent="0.15"/>
    <row r="27" s="24" customFormat="1" ht="12.75" customHeight="1" x14ac:dyDescent="0.15"/>
    <row r="28" s="24" customFormat="1" ht="12.75" customHeight="1" x14ac:dyDescent="0.15"/>
    <row r="29" s="24" customFormat="1" ht="12.75" customHeight="1" x14ac:dyDescent="0.15"/>
    <row r="30" s="24" customFormat="1" ht="12.75" customHeight="1" x14ac:dyDescent="0.15"/>
    <row r="31" s="24" customFormat="1" ht="12.75" customHeight="1" x14ac:dyDescent="0.15"/>
    <row r="32" s="24" customFormat="1" ht="12.75" customHeight="1" x14ac:dyDescent="0.15"/>
    <row r="33" s="24" customFormat="1" ht="12.75" customHeight="1" x14ac:dyDescent="0.15"/>
    <row r="34" s="24" customFormat="1" ht="12.75" customHeight="1" x14ac:dyDescent="0.15"/>
    <row r="35" s="24" customFormat="1" ht="12.75" customHeight="1" x14ac:dyDescent="0.15"/>
    <row r="36" s="24" customFormat="1" ht="12.75" customHeight="1" x14ac:dyDescent="0.15"/>
    <row r="37" s="24" customFormat="1" ht="12.75" customHeight="1" x14ac:dyDescent="0.15"/>
    <row r="38" s="24" customFormat="1" ht="12.75" customHeight="1" x14ac:dyDescent="0.15"/>
    <row r="39" s="24" customFormat="1" ht="12.75" customHeight="1" x14ac:dyDescent="0.15"/>
    <row r="40" s="24" customFormat="1" ht="12.75" customHeight="1" x14ac:dyDescent="0.15"/>
    <row r="41" s="24" customFormat="1" ht="12.75" customHeight="1" x14ac:dyDescent="0.15"/>
    <row r="42" s="24" customFormat="1" ht="12.75" customHeight="1" x14ac:dyDescent="0.15"/>
    <row r="43" s="24" customFormat="1" ht="12.75" customHeight="1" x14ac:dyDescent="0.15"/>
    <row r="44" s="24" customFormat="1" ht="12.75" customHeight="1" x14ac:dyDescent="0.15"/>
    <row r="45" s="24" customFormat="1" ht="12.75" customHeight="1" x14ac:dyDescent="0.15"/>
    <row r="46" s="24" customFormat="1" ht="12.75" customHeight="1" x14ac:dyDescent="0.15"/>
    <row r="47" s="24" customFormat="1" ht="12.75" customHeight="1" x14ac:dyDescent="0.15"/>
    <row r="48" s="24" customFormat="1" ht="12.75" customHeight="1" x14ac:dyDescent="0.15"/>
    <row r="49" s="24" customFormat="1" ht="12.75" customHeight="1" x14ac:dyDescent="0.15"/>
    <row r="50" s="24" customFormat="1" ht="12.75" customHeight="1" x14ac:dyDescent="0.15"/>
    <row r="51" s="24" customFormat="1" ht="12.75" customHeight="1" x14ac:dyDescent="0.15"/>
    <row r="52" s="24" customFormat="1" ht="12.75" customHeight="1" x14ac:dyDescent="0.15"/>
    <row r="53" s="24" customFormat="1" ht="12.75" customHeight="1" x14ac:dyDescent="0.15"/>
    <row r="54" s="24" customFormat="1" ht="12.75" customHeight="1" x14ac:dyDescent="0.15"/>
    <row r="55" s="24" customFormat="1" ht="12.75" customHeight="1" x14ac:dyDescent="0.15"/>
    <row r="56" s="24" customFormat="1" ht="12.75" customHeight="1" x14ac:dyDescent="0.15"/>
    <row r="57" s="24" customFormat="1" ht="12.75" customHeight="1" x14ac:dyDescent="0.15"/>
    <row r="58" s="24" customFormat="1" ht="12.75" customHeight="1" x14ac:dyDescent="0.15"/>
    <row r="59" s="24" customFormat="1" ht="12.75" customHeight="1" x14ac:dyDescent="0.15"/>
    <row r="60" s="24" customFormat="1" ht="12.75" customHeight="1" x14ac:dyDescent="0.15"/>
    <row r="61" s="24" customFormat="1" ht="12.75" customHeight="1" x14ac:dyDescent="0.15"/>
    <row r="62" s="24" customFormat="1" ht="12.75" customHeight="1" x14ac:dyDescent="0.15"/>
    <row r="63" s="24" customFormat="1" ht="12.75" customHeight="1" x14ac:dyDescent="0.15"/>
    <row r="64" s="24" customFormat="1" ht="12.75" customHeight="1" x14ac:dyDescent="0.15"/>
    <row r="65" s="24" customFormat="1" ht="12.75" customHeight="1" x14ac:dyDescent="0.15"/>
    <row r="66" s="24" customFormat="1" ht="12.75" customHeight="1" x14ac:dyDescent="0.15"/>
    <row r="67" s="24" customFormat="1" ht="12.75" customHeight="1" x14ac:dyDescent="0.15"/>
    <row r="68" s="24" customFormat="1" ht="12.75" customHeight="1" x14ac:dyDescent="0.15"/>
    <row r="69" s="24" customFormat="1" ht="12.75" customHeight="1" x14ac:dyDescent="0.15"/>
    <row r="70" s="24" customFormat="1" ht="12.75" customHeight="1" x14ac:dyDescent="0.15"/>
    <row r="71" s="24" customFormat="1" ht="12.75" customHeight="1" x14ac:dyDescent="0.15"/>
    <row r="72" s="24" customFormat="1" ht="12.75" customHeight="1" x14ac:dyDescent="0.15"/>
    <row r="73" s="24" customFormat="1" ht="12.75" customHeight="1" x14ac:dyDescent="0.15"/>
    <row r="74" s="24" customFormat="1" ht="12.75" customHeight="1" x14ac:dyDescent="0.15"/>
    <row r="75" s="24" customFormat="1" ht="12.75" customHeight="1" x14ac:dyDescent="0.15"/>
    <row r="76" s="24" customFormat="1" ht="12.75" customHeight="1" x14ac:dyDescent="0.15"/>
    <row r="77" s="24" customFormat="1" ht="12.75" customHeight="1" x14ac:dyDescent="0.15"/>
    <row r="78" s="24" customFormat="1" ht="12.75" customHeight="1" x14ac:dyDescent="0.15"/>
    <row r="79" s="24" customFormat="1" ht="12.75" customHeight="1" x14ac:dyDescent="0.15"/>
    <row r="80" s="24" customFormat="1" ht="12.75" customHeight="1" x14ac:dyDescent="0.15"/>
    <row r="81" s="24" customFormat="1" ht="12.75" customHeight="1" x14ac:dyDescent="0.15"/>
    <row r="82" s="24" customFormat="1" ht="12.75" customHeight="1" x14ac:dyDescent="0.15"/>
    <row r="83" s="24" customFormat="1" ht="12.75" customHeight="1" x14ac:dyDescent="0.15"/>
    <row r="84" s="24" customFormat="1" ht="12.75" customHeight="1" x14ac:dyDescent="0.15"/>
    <row r="85" s="24" customFormat="1" ht="12.75" customHeight="1" x14ac:dyDescent="0.15"/>
    <row r="86" s="24" customFormat="1" ht="12.75" customHeight="1" x14ac:dyDescent="0.15"/>
    <row r="87" s="24" customFormat="1" ht="12.75" customHeight="1" x14ac:dyDescent="0.15"/>
    <row r="88" s="24" customFormat="1" ht="12.75" customHeight="1" x14ac:dyDescent="0.15"/>
    <row r="89" s="24" customFormat="1" ht="12.75" customHeight="1" x14ac:dyDescent="0.15"/>
    <row r="90" s="24" customFormat="1" ht="12.75" customHeight="1" x14ac:dyDescent="0.15"/>
    <row r="91" s="24" customFormat="1" ht="12.75" customHeight="1" x14ac:dyDescent="0.15"/>
    <row r="92" s="24" customFormat="1" ht="12.75" customHeight="1" x14ac:dyDescent="0.15"/>
    <row r="93" s="24" customFormat="1" ht="12.75" customHeight="1" x14ac:dyDescent="0.15"/>
    <row r="94" s="24" customFormat="1" ht="12.75" customHeight="1" x14ac:dyDescent="0.15"/>
  </sheetData>
  <mergeCells count="8">
    <mergeCell ref="B3:C3"/>
    <mergeCell ref="B9:C9"/>
    <mergeCell ref="B7:C7"/>
    <mergeCell ref="A5:A7"/>
    <mergeCell ref="B8:C8"/>
    <mergeCell ref="B6:C6"/>
    <mergeCell ref="B4:C4"/>
    <mergeCell ref="B5:C5"/>
  </mergeCells>
  <phoneticPr fontId="3"/>
  <pageMargins left="0.31496062992125984" right="0.31496062992125984" top="0.39370078740157483" bottom="0.39370078740157483" header="0.31496062992125984" footer="0.31496062992125984"/>
  <pageSetup paperSize="9" scale="180" fitToHeight="0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theme="4" tint="0.79998168889431442"/>
  </sheetPr>
  <dimension ref="A1:K20"/>
  <sheetViews>
    <sheetView showGridLines="0" view="pageBreakPreview" zoomScale="175" zoomScaleNormal="160" zoomScaleSheetLayoutView="175" workbookViewId="0">
      <selection activeCell="E8" sqref="E8"/>
    </sheetView>
  </sheetViews>
  <sheetFormatPr defaultColWidth="2.88671875" defaultRowHeight="12.75" customHeight="1" x14ac:dyDescent="0.2"/>
  <cols>
    <col min="1" max="1" width="5.6640625" style="35" customWidth="1"/>
    <col min="2" max="3" width="15.6640625" style="35" customWidth="1"/>
    <col min="4" max="4" width="4.33203125" style="35" customWidth="1"/>
    <col min="5" max="5" width="14.109375" style="35" customWidth="1"/>
    <col min="6" max="7" width="14.21875" style="35" customWidth="1"/>
    <col min="8" max="11" width="3.33203125" style="35" customWidth="1"/>
    <col min="12" max="16384" width="2.88671875" style="35"/>
  </cols>
  <sheetData>
    <row r="1" spans="1:11" s="22" customFormat="1" ht="17.100000000000001" customHeight="1" x14ac:dyDescent="0.2">
      <c r="A1" s="51" t="s">
        <v>117</v>
      </c>
      <c r="B1" s="34"/>
      <c r="C1" s="34"/>
      <c r="D1" s="50"/>
      <c r="F1" s="34"/>
      <c r="G1" s="34"/>
      <c r="H1" s="34"/>
      <c r="I1" s="34"/>
      <c r="J1" s="34"/>
      <c r="K1" s="34"/>
    </row>
    <row r="2" spans="1:11" s="44" customFormat="1" ht="17.25" customHeight="1" x14ac:dyDescent="0.15">
      <c r="A2" s="46"/>
      <c r="B2" s="14" t="s">
        <v>100</v>
      </c>
      <c r="C2" s="14" t="s">
        <v>101</v>
      </c>
    </row>
    <row r="3" spans="1:11" s="44" customFormat="1" ht="12.75" customHeight="1" x14ac:dyDescent="0.15">
      <c r="A3" s="205" t="s">
        <v>122</v>
      </c>
      <c r="B3" s="207">
        <v>240255</v>
      </c>
      <c r="C3" s="207">
        <v>662</v>
      </c>
    </row>
    <row r="4" spans="1:11" s="44" customFormat="1" ht="12.75" customHeight="1" x14ac:dyDescent="0.15">
      <c r="A4" s="205" t="s">
        <v>127</v>
      </c>
      <c r="B4" s="207">
        <v>179539</v>
      </c>
      <c r="C4" s="207">
        <f>ROUND(B4/363,0)</f>
        <v>495</v>
      </c>
    </row>
    <row r="5" spans="1:11" s="44" customFormat="1" ht="12.75" customHeight="1" x14ac:dyDescent="0.15">
      <c r="A5" s="205" t="s">
        <v>146</v>
      </c>
      <c r="B5" s="222">
        <v>222272</v>
      </c>
      <c r="C5" s="222">
        <v>612</v>
      </c>
    </row>
    <row r="6" spans="1:11" s="44" customFormat="1" ht="12.75" customHeight="1" x14ac:dyDescent="0.15">
      <c r="A6" s="205" t="s">
        <v>149</v>
      </c>
      <c r="B6" s="222">
        <v>247412</v>
      </c>
      <c r="C6" s="222">
        <v>682</v>
      </c>
    </row>
    <row r="7" spans="1:11" s="44" customFormat="1" ht="12.75" customHeight="1" x14ac:dyDescent="0.15">
      <c r="A7" s="205" t="s">
        <v>153</v>
      </c>
      <c r="B7" s="222">
        <v>255658</v>
      </c>
      <c r="C7" s="222">
        <v>704</v>
      </c>
    </row>
    <row r="8" spans="1:11" s="27" customFormat="1" ht="11.25" customHeight="1" x14ac:dyDescent="0.15">
      <c r="A8" s="40" t="s">
        <v>103</v>
      </c>
      <c r="B8" s="39"/>
      <c r="C8" s="180"/>
    </row>
    <row r="9" spans="1:11" s="43" customFormat="1" ht="9" customHeight="1" x14ac:dyDescent="0.2">
      <c r="A9" s="263" t="s">
        <v>118</v>
      </c>
      <c r="B9" s="264"/>
      <c r="C9" s="264"/>
    </row>
    <row r="10" spans="1:11" s="43" customFormat="1" ht="11.25" customHeight="1" x14ac:dyDescent="0.2">
      <c r="A10" s="35"/>
      <c r="B10" s="35"/>
      <c r="C10" s="42" t="s">
        <v>130</v>
      </c>
    </row>
    <row r="11" spans="1:11" s="43" customFormat="1" ht="17.25" customHeight="1" x14ac:dyDescent="0.2">
      <c r="A11" s="37"/>
      <c r="B11" s="37"/>
      <c r="C11" s="37"/>
    </row>
    <row r="12" spans="1:11" s="43" customFormat="1" ht="17.25" customHeight="1" x14ac:dyDescent="0.2">
      <c r="A12" s="35"/>
      <c r="B12" s="35"/>
      <c r="C12" s="35"/>
    </row>
    <row r="13" spans="1:11" ht="17.25" customHeight="1" x14ac:dyDescent="0.2"/>
    <row r="14" spans="1:11" ht="17.25" customHeight="1" x14ac:dyDescent="0.2"/>
    <row r="15" spans="1:11" ht="17.25" customHeight="1" x14ac:dyDescent="0.2"/>
    <row r="16" spans="1:11" ht="17.25" customHeight="1" x14ac:dyDescent="0.2"/>
    <row r="17" spans="1:3" s="38" customFormat="1" ht="12" customHeight="1" x14ac:dyDescent="0.2">
      <c r="A17" s="35"/>
      <c r="B17" s="35"/>
      <c r="C17" s="35"/>
    </row>
    <row r="18" spans="1:3" s="38" customFormat="1" ht="9" customHeight="1" x14ac:dyDescent="0.2">
      <c r="A18" s="35"/>
      <c r="B18" s="35"/>
      <c r="C18" s="35"/>
    </row>
    <row r="19" spans="1:3" ht="12" customHeight="1" x14ac:dyDescent="0.2"/>
    <row r="20" spans="1:3" s="37" customFormat="1" ht="17.100000000000001" customHeight="1" x14ac:dyDescent="0.2">
      <c r="A20" s="35"/>
      <c r="B20" s="35"/>
      <c r="C20" s="35"/>
    </row>
  </sheetData>
  <mergeCells count="1">
    <mergeCell ref="A9:C9"/>
  </mergeCells>
  <phoneticPr fontId="3"/>
  <pageMargins left="0.31496062992125984" right="0.31496062992125984" top="0.39370078740157483" bottom="0.39370078740157483" header="0.31496062992125984" footer="0.31496062992125984"/>
  <pageSetup paperSize="9" scale="200" fitToHeight="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theme="4" tint="0.79998168889431442"/>
  </sheetPr>
  <dimension ref="A1:K25"/>
  <sheetViews>
    <sheetView showGridLines="0" view="pageBreakPreview" topLeftCell="A10" zoomScale="130" zoomScaleNormal="160" zoomScaleSheetLayoutView="130" workbookViewId="0">
      <selection activeCell="G15" sqref="G15"/>
    </sheetView>
  </sheetViews>
  <sheetFormatPr defaultColWidth="2.88671875" defaultRowHeight="12.75" customHeight="1" x14ac:dyDescent="0.2"/>
  <cols>
    <col min="1" max="1" width="12.77734375" style="35" customWidth="1"/>
    <col min="2" max="3" width="14.21875" style="35" customWidth="1"/>
    <col min="4" max="4" width="4.33203125" style="35" customWidth="1"/>
    <col min="5" max="5" width="14.109375" style="35" customWidth="1"/>
    <col min="6" max="7" width="14.21875" style="35" customWidth="1"/>
    <col min="8" max="11" width="3.33203125" style="35" customWidth="1"/>
    <col min="12" max="16384" width="2.88671875" style="35"/>
  </cols>
  <sheetData>
    <row r="1" spans="1:11" s="22" customFormat="1" ht="17.100000000000001" customHeight="1" x14ac:dyDescent="0.2">
      <c r="A1" s="51" t="s">
        <v>116</v>
      </c>
      <c r="B1" s="34"/>
      <c r="C1" s="34"/>
      <c r="D1" s="50"/>
      <c r="F1" s="34"/>
      <c r="G1" s="34"/>
      <c r="H1" s="34"/>
      <c r="I1" s="34"/>
      <c r="J1" s="34"/>
      <c r="K1" s="34"/>
    </row>
    <row r="2" spans="1:11" s="47" customFormat="1" ht="12" customHeight="1" x14ac:dyDescent="0.2">
      <c r="A2" s="49"/>
      <c r="B2" s="33"/>
      <c r="C2" s="48" t="s">
        <v>154</v>
      </c>
      <c r="D2" s="33"/>
      <c r="F2" s="33"/>
      <c r="G2" s="33"/>
      <c r="H2" s="33"/>
      <c r="I2" s="33"/>
      <c r="J2" s="33"/>
      <c r="K2" s="33"/>
    </row>
    <row r="3" spans="1:11" s="44" customFormat="1" ht="17.25" customHeight="1" x14ac:dyDescent="0.15">
      <c r="A3" s="46"/>
      <c r="B3" s="14" t="s">
        <v>100</v>
      </c>
      <c r="C3" s="14" t="s">
        <v>101</v>
      </c>
      <c r="E3" s="44" t="s">
        <v>132</v>
      </c>
    </row>
    <row r="4" spans="1:11" s="44" customFormat="1" ht="17.25" customHeight="1" x14ac:dyDescent="0.2">
      <c r="A4" s="178" t="s">
        <v>155</v>
      </c>
      <c r="B4" s="223">
        <v>20965</v>
      </c>
      <c r="C4" s="223">
        <f>ROUND(B4/E4,0)</f>
        <v>699</v>
      </c>
      <c r="E4" s="232">
        <v>30</v>
      </c>
    </row>
    <row r="5" spans="1:11" s="44" customFormat="1" ht="17.25" customHeight="1" x14ac:dyDescent="0.2">
      <c r="A5" s="178" t="s">
        <v>124</v>
      </c>
      <c r="B5" s="223">
        <v>22090</v>
      </c>
      <c r="C5" s="223">
        <f>ROUND(B5/E5,0)</f>
        <v>713</v>
      </c>
      <c r="E5" s="232">
        <v>31</v>
      </c>
    </row>
    <row r="6" spans="1:11" s="44" customFormat="1" ht="17.25" customHeight="1" x14ac:dyDescent="0.2">
      <c r="A6" s="178" t="s">
        <v>26</v>
      </c>
      <c r="B6" s="223">
        <v>21557</v>
      </c>
      <c r="C6" s="223">
        <f t="shared" ref="C6:C15" si="0">ROUND(B6/E6,0)</f>
        <v>719</v>
      </c>
      <c r="E6" s="232">
        <v>30</v>
      </c>
    </row>
    <row r="7" spans="1:11" s="44" customFormat="1" ht="17.25" customHeight="1" x14ac:dyDescent="0.2">
      <c r="A7" s="178" t="s">
        <v>25</v>
      </c>
      <c r="B7" s="223">
        <v>21044</v>
      </c>
      <c r="C7" s="223">
        <f t="shared" si="0"/>
        <v>679</v>
      </c>
      <c r="E7" s="233">
        <v>31</v>
      </c>
    </row>
    <row r="8" spans="1:11" s="27" customFormat="1" ht="17.25" customHeight="1" x14ac:dyDescent="0.2">
      <c r="A8" s="178" t="s">
        <v>24</v>
      </c>
      <c r="B8" s="223">
        <v>19161</v>
      </c>
      <c r="C8" s="223">
        <f t="shared" si="0"/>
        <v>639</v>
      </c>
      <c r="E8" s="232">
        <v>30</v>
      </c>
    </row>
    <row r="9" spans="1:11" s="43" customFormat="1" ht="17.25" customHeight="1" x14ac:dyDescent="0.2">
      <c r="A9" s="178" t="s">
        <v>23</v>
      </c>
      <c r="B9" s="223">
        <v>21468</v>
      </c>
      <c r="C9" s="223">
        <f t="shared" si="0"/>
        <v>716</v>
      </c>
      <c r="E9" s="232">
        <v>30</v>
      </c>
    </row>
    <row r="10" spans="1:11" s="43" customFormat="1" ht="17.25" customHeight="1" x14ac:dyDescent="0.2">
      <c r="A10" s="178" t="s">
        <v>22</v>
      </c>
      <c r="B10" s="223">
        <v>22841</v>
      </c>
      <c r="C10" s="223">
        <f t="shared" si="0"/>
        <v>737</v>
      </c>
      <c r="E10" s="232">
        <v>31</v>
      </c>
    </row>
    <row r="11" spans="1:11" s="43" customFormat="1" ht="17.25" customHeight="1" x14ac:dyDescent="0.2">
      <c r="A11" s="178" t="s">
        <v>21</v>
      </c>
      <c r="B11" s="223">
        <v>21757</v>
      </c>
      <c r="C11" s="223">
        <f t="shared" si="0"/>
        <v>725</v>
      </c>
      <c r="E11" s="232">
        <v>30</v>
      </c>
    </row>
    <row r="12" spans="1:11" s="43" customFormat="1" ht="17.25" customHeight="1" x14ac:dyDescent="0.2">
      <c r="A12" s="178" t="s">
        <v>20</v>
      </c>
      <c r="B12" s="223">
        <v>21883</v>
      </c>
      <c r="C12" s="223">
        <f t="shared" si="0"/>
        <v>729</v>
      </c>
      <c r="E12" s="232">
        <v>30</v>
      </c>
    </row>
    <row r="13" spans="1:11" ht="17.25" customHeight="1" x14ac:dyDescent="0.2">
      <c r="A13" s="178" t="s">
        <v>156</v>
      </c>
      <c r="B13" s="223">
        <v>19544</v>
      </c>
      <c r="C13" s="223">
        <f t="shared" si="0"/>
        <v>651</v>
      </c>
      <c r="E13" s="232">
        <v>30</v>
      </c>
    </row>
    <row r="14" spans="1:11" ht="17.25" customHeight="1" x14ac:dyDescent="0.2">
      <c r="A14" s="178" t="s">
        <v>19</v>
      </c>
      <c r="B14" s="223">
        <v>21011</v>
      </c>
      <c r="C14" s="223">
        <f>ROUND(B14/E14,0)</f>
        <v>725</v>
      </c>
      <c r="E14" s="232">
        <v>29</v>
      </c>
    </row>
    <row r="15" spans="1:11" ht="17.25" customHeight="1" x14ac:dyDescent="0.2">
      <c r="A15" s="178" t="s">
        <v>18</v>
      </c>
      <c r="B15" s="223">
        <v>22337</v>
      </c>
      <c r="C15" s="223">
        <f t="shared" si="0"/>
        <v>721</v>
      </c>
      <c r="E15" s="232">
        <v>31</v>
      </c>
    </row>
    <row r="16" spans="1:11" ht="17.25" customHeight="1" x14ac:dyDescent="0.2">
      <c r="A16" s="179" t="s">
        <v>98</v>
      </c>
      <c r="B16" s="208">
        <f>SUM(B4:B15)</f>
        <v>255658</v>
      </c>
      <c r="C16" s="208">
        <f>ROUND(B16/E16,0)</f>
        <v>704</v>
      </c>
      <c r="E16" s="53">
        <f>SUM(E4:E15)</f>
        <v>363</v>
      </c>
    </row>
    <row r="17" spans="1:3" s="38" customFormat="1" ht="12" customHeight="1" x14ac:dyDescent="0.15">
      <c r="A17" s="40" t="s">
        <v>103</v>
      </c>
      <c r="B17" s="39"/>
      <c r="C17" s="180"/>
    </row>
    <row r="18" spans="1:3" s="38" customFormat="1" ht="9" customHeight="1" x14ac:dyDescent="0.15">
      <c r="A18" s="263" t="s">
        <v>157</v>
      </c>
      <c r="B18" s="263"/>
      <c r="C18" s="263"/>
    </row>
    <row r="19" spans="1:3" ht="12" customHeight="1" x14ac:dyDescent="0.2">
      <c r="C19" s="42" t="s">
        <v>131</v>
      </c>
    </row>
    <row r="20" spans="1:3" s="37" customFormat="1" ht="17.100000000000001" customHeight="1" x14ac:dyDescent="0.2"/>
    <row r="21" spans="1:3" ht="12.75" customHeight="1" x14ac:dyDescent="0.2">
      <c r="A21" s="36"/>
      <c r="B21" s="36"/>
      <c r="C21" s="36"/>
    </row>
    <row r="22" spans="1:3" ht="12.75" customHeight="1" x14ac:dyDescent="0.2">
      <c r="A22" s="36"/>
      <c r="B22" s="36"/>
      <c r="C22" s="36"/>
    </row>
    <row r="23" spans="1:3" ht="12.75" customHeight="1" x14ac:dyDescent="0.2">
      <c r="A23" s="36"/>
      <c r="B23" s="36"/>
      <c r="C23" s="36"/>
    </row>
    <row r="24" spans="1:3" ht="12.75" customHeight="1" x14ac:dyDescent="0.2">
      <c r="A24" s="36"/>
      <c r="B24" s="36"/>
      <c r="C24" s="36"/>
    </row>
    <row r="25" spans="1:3" ht="12.75" customHeight="1" x14ac:dyDescent="0.2">
      <c r="A25" s="36"/>
      <c r="B25" s="36"/>
      <c r="C25" s="36"/>
    </row>
  </sheetData>
  <mergeCells count="1">
    <mergeCell ref="A18:C18"/>
  </mergeCells>
  <phoneticPr fontId="3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theme="4" tint="0.79998168889431442"/>
  </sheetPr>
  <dimension ref="A1:N15"/>
  <sheetViews>
    <sheetView showGridLines="0" view="pageBreakPreview" zoomScale="150" zoomScaleNormal="190" zoomScaleSheetLayoutView="150" workbookViewId="0">
      <selection activeCell="S6" sqref="S6"/>
    </sheetView>
  </sheetViews>
  <sheetFormatPr defaultColWidth="2.88671875" defaultRowHeight="12.75" customHeight="1" x14ac:dyDescent="0.2"/>
  <cols>
    <col min="1" max="1" width="3" style="35" customWidth="1"/>
    <col min="2" max="2" width="6" style="35" customWidth="1"/>
    <col min="3" max="4" width="2.6640625" style="35" customWidth="1"/>
    <col min="5" max="5" width="4.88671875" style="35" customWidth="1"/>
    <col min="6" max="7" width="2.33203125" style="35" customWidth="1"/>
    <col min="8" max="8" width="2.44140625" style="35" customWidth="1"/>
    <col min="9" max="9" width="5.44140625" style="35" customWidth="1"/>
    <col min="10" max="10" width="2.33203125" style="35" customWidth="1"/>
    <col min="11" max="11" width="4.44140625" style="35" customWidth="1"/>
    <col min="12" max="12" width="2.44140625" style="35" customWidth="1"/>
    <col min="13" max="13" width="2.88671875" style="35" customWidth="1"/>
    <col min="14" max="14" width="2.6640625" style="35" customWidth="1"/>
    <col min="15" max="16384" width="2.88671875" style="35"/>
  </cols>
  <sheetData>
    <row r="1" spans="1:14" s="56" customFormat="1" ht="17.100000000000001" customHeight="1" x14ac:dyDescent="0.2">
      <c r="A1" s="34" t="s">
        <v>39</v>
      </c>
      <c r="B1" s="34"/>
      <c r="C1" s="34"/>
      <c r="D1" s="34"/>
      <c r="E1" s="34"/>
      <c r="F1" s="34"/>
      <c r="G1" s="34"/>
      <c r="H1" s="50"/>
      <c r="I1" s="50"/>
    </row>
    <row r="2" spans="1:14" s="43" customFormat="1" ht="12" customHeight="1" x14ac:dyDescent="0.2">
      <c r="A2" s="55"/>
      <c r="B2" s="54"/>
      <c r="C2" s="54"/>
      <c r="D2" s="54"/>
      <c r="E2" s="54"/>
      <c r="F2" s="54"/>
      <c r="G2" s="55"/>
      <c r="H2" s="54"/>
      <c r="N2" s="33" t="s">
        <v>38</v>
      </c>
    </row>
    <row r="3" spans="1:14" ht="17.25" customHeight="1" x14ac:dyDescent="0.2">
      <c r="A3" s="272"/>
      <c r="B3" s="273" t="s">
        <v>6</v>
      </c>
      <c r="C3" s="271" t="s">
        <v>37</v>
      </c>
      <c r="D3" s="271"/>
      <c r="E3" s="266" t="s">
        <v>36</v>
      </c>
      <c r="F3" s="267"/>
      <c r="G3" s="268" t="s">
        <v>35</v>
      </c>
      <c r="H3" s="270" t="s">
        <v>34</v>
      </c>
      <c r="I3" s="271" t="s">
        <v>33</v>
      </c>
      <c r="J3" s="271"/>
      <c r="K3" s="271" t="s">
        <v>32</v>
      </c>
      <c r="L3" s="271"/>
      <c r="M3" s="265" t="s">
        <v>31</v>
      </c>
      <c r="N3" s="265" t="s">
        <v>30</v>
      </c>
    </row>
    <row r="4" spans="1:14" ht="27.75" customHeight="1" x14ac:dyDescent="0.2">
      <c r="A4" s="272"/>
      <c r="B4" s="273"/>
      <c r="C4" s="52" t="s">
        <v>29</v>
      </c>
      <c r="D4" s="52" t="s">
        <v>28</v>
      </c>
      <c r="E4" s="206" t="s">
        <v>29</v>
      </c>
      <c r="F4" s="206" t="s">
        <v>28</v>
      </c>
      <c r="G4" s="269"/>
      <c r="H4" s="269"/>
      <c r="I4" s="52" t="s">
        <v>29</v>
      </c>
      <c r="J4" s="52" t="s">
        <v>28</v>
      </c>
      <c r="K4" s="52" t="s">
        <v>29</v>
      </c>
      <c r="L4" s="52" t="s">
        <v>28</v>
      </c>
      <c r="M4" s="265"/>
      <c r="N4" s="265"/>
    </row>
    <row r="5" spans="1:14" ht="22.5" customHeight="1" x14ac:dyDescent="0.2">
      <c r="A5" s="14" t="s">
        <v>128</v>
      </c>
      <c r="B5" s="181">
        <f>SUM(C5:N5)</f>
        <v>21703</v>
      </c>
      <c r="C5" s="182">
        <v>436</v>
      </c>
      <c r="D5" s="182">
        <v>332</v>
      </c>
      <c r="E5" s="182">
        <v>1058</v>
      </c>
      <c r="F5" s="182">
        <v>7</v>
      </c>
      <c r="G5" s="182">
        <v>11</v>
      </c>
      <c r="H5" s="182">
        <v>31</v>
      </c>
      <c r="I5" s="182">
        <v>9943</v>
      </c>
      <c r="J5" s="182">
        <v>0</v>
      </c>
      <c r="K5" s="182">
        <v>9510</v>
      </c>
      <c r="L5" s="182">
        <v>0</v>
      </c>
      <c r="M5" s="182">
        <v>330</v>
      </c>
      <c r="N5" s="182">
        <v>45</v>
      </c>
    </row>
    <row r="6" spans="1:14" ht="22.5" customHeight="1" x14ac:dyDescent="0.2">
      <c r="A6" s="14" t="s">
        <v>125</v>
      </c>
      <c r="B6" s="181">
        <f>SUM(C6:N6)</f>
        <v>21780</v>
      </c>
      <c r="C6" s="182">
        <v>453</v>
      </c>
      <c r="D6" s="182">
        <v>344</v>
      </c>
      <c r="E6" s="182">
        <v>1062</v>
      </c>
      <c r="F6" s="182">
        <v>7</v>
      </c>
      <c r="G6" s="182">
        <v>12</v>
      </c>
      <c r="H6" s="182">
        <v>29</v>
      </c>
      <c r="I6" s="182">
        <v>10196</v>
      </c>
      <c r="J6" s="182">
        <v>0</v>
      </c>
      <c r="K6" s="182">
        <v>9304</v>
      </c>
      <c r="L6" s="182">
        <v>0</v>
      </c>
      <c r="M6" s="182">
        <v>327</v>
      </c>
      <c r="N6" s="182">
        <v>46</v>
      </c>
    </row>
    <row r="7" spans="1:14" ht="22.5" customHeight="1" x14ac:dyDescent="0.2">
      <c r="A7" s="14">
        <v>2</v>
      </c>
      <c r="B7" s="181">
        <f>SUM(C7:N7)</f>
        <v>21686</v>
      </c>
      <c r="C7" s="182">
        <v>472</v>
      </c>
      <c r="D7" s="182">
        <v>335</v>
      </c>
      <c r="E7" s="182">
        <v>1071</v>
      </c>
      <c r="F7" s="182">
        <v>7</v>
      </c>
      <c r="G7" s="182">
        <v>12</v>
      </c>
      <c r="H7" s="182">
        <v>26</v>
      </c>
      <c r="I7" s="182">
        <v>10312</v>
      </c>
      <c r="J7" s="182">
        <v>0</v>
      </c>
      <c r="K7" s="182">
        <v>9076</v>
      </c>
      <c r="L7" s="182">
        <v>0</v>
      </c>
      <c r="M7" s="182">
        <v>329</v>
      </c>
      <c r="N7" s="182">
        <v>46</v>
      </c>
    </row>
    <row r="8" spans="1:14" ht="22.5" customHeight="1" x14ac:dyDescent="0.2">
      <c r="A8" s="14">
        <v>3</v>
      </c>
      <c r="B8" s="181">
        <f>SUM(C8:N8)</f>
        <v>21644</v>
      </c>
      <c r="C8" s="229">
        <v>475</v>
      </c>
      <c r="D8" s="229">
        <v>320</v>
      </c>
      <c r="E8" s="229">
        <v>1080</v>
      </c>
      <c r="F8" s="229">
        <v>9</v>
      </c>
      <c r="G8" s="229">
        <v>18</v>
      </c>
      <c r="H8" s="229">
        <v>26</v>
      </c>
      <c r="I8" s="229">
        <v>10434</v>
      </c>
      <c r="J8" s="229">
        <v>0</v>
      </c>
      <c r="K8" s="229">
        <v>8898</v>
      </c>
      <c r="L8" s="229">
        <v>0</v>
      </c>
      <c r="M8" s="229">
        <v>338</v>
      </c>
      <c r="N8" s="229">
        <v>46</v>
      </c>
    </row>
    <row r="9" spans="1:14" ht="22.5" customHeight="1" x14ac:dyDescent="0.2">
      <c r="A9" s="14">
        <v>4</v>
      </c>
      <c r="B9" s="181">
        <f>SUM(C9:N9)</f>
        <v>21553</v>
      </c>
      <c r="C9" s="229">
        <v>483</v>
      </c>
      <c r="D9" s="229">
        <v>311</v>
      </c>
      <c r="E9" s="229">
        <v>1109</v>
      </c>
      <c r="F9" s="229">
        <v>8</v>
      </c>
      <c r="G9" s="229">
        <v>18</v>
      </c>
      <c r="H9" s="229">
        <v>28</v>
      </c>
      <c r="I9" s="229">
        <v>10480</v>
      </c>
      <c r="J9" s="229">
        <v>0</v>
      </c>
      <c r="K9" s="229">
        <v>8725</v>
      </c>
      <c r="L9" s="229">
        <v>0</v>
      </c>
      <c r="M9" s="229">
        <v>344</v>
      </c>
      <c r="N9" s="229">
        <v>47</v>
      </c>
    </row>
    <row r="10" spans="1:14" ht="12" customHeight="1" x14ac:dyDescent="0.2">
      <c r="A10" s="36"/>
      <c r="B10" s="36"/>
      <c r="C10" s="36"/>
      <c r="D10" s="36"/>
      <c r="N10" s="25" t="s">
        <v>27</v>
      </c>
    </row>
    <row r="11" spans="1:14" ht="12.75" customHeight="1" x14ac:dyDescent="0.2">
      <c r="A11" s="36"/>
      <c r="B11" s="36"/>
      <c r="C11" s="36"/>
      <c r="D11" s="36"/>
    </row>
    <row r="12" spans="1:14" ht="12.75" customHeight="1" x14ac:dyDescent="0.2">
      <c r="A12" s="36"/>
      <c r="B12" s="36"/>
      <c r="C12" s="36"/>
      <c r="D12" s="36"/>
    </row>
    <row r="13" spans="1:14" ht="12.75" customHeight="1" x14ac:dyDescent="0.2">
      <c r="A13" s="36"/>
      <c r="B13" s="36"/>
      <c r="C13" s="36"/>
      <c r="D13" s="36"/>
    </row>
    <row r="14" spans="1:14" ht="12.75" customHeight="1" x14ac:dyDescent="0.2">
      <c r="A14" s="36"/>
      <c r="B14" s="36"/>
      <c r="C14" s="36"/>
      <c r="D14" s="36"/>
    </row>
    <row r="15" spans="1:14" ht="12.75" customHeight="1" x14ac:dyDescent="0.2">
      <c r="A15" s="36"/>
      <c r="B15" s="36"/>
      <c r="C15" s="36"/>
      <c r="D15" s="36"/>
    </row>
  </sheetData>
  <mergeCells count="10">
    <mergeCell ref="A3:A4"/>
    <mergeCell ref="B3:B4"/>
    <mergeCell ref="C3:D3"/>
    <mergeCell ref="K3:L3"/>
    <mergeCell ref="M3:M4"/>
    <mergeCell ref="N3:N4"/>
    <mergeCell ref="E3:F3"/>
    <mergeCell ref="G3:G4"/>
    <mergeCell ref="H3:H4"/>
    <mergeCell ref="I3:J3"/>
  </mergeCells>
  <phoneticPr fontId="3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4" tint="0.79998168889431442"/>
  </sheetPr>
  <dimension ref="A1:O34"/>
  <sheetViews>
    <sheetView showGridLines="0" view="pageBreakPreview" topLeftCell="A7" zoomScale="130" zoomScaleNormal="145" zoomScaleSheetLayoutView="130" workbookViewId="0">
      <selection activeCell="L6" sqref="L6"/>
    </sheetView>
  </sheetViews>
  <sheetFormatPr defaultColWidth="2.88671875" defaultRowHeight="12.75" customHeight="1" x14ac:dyDescent="0.2"/>
  <cols>
    <col min="1" max="1" width="2.33203125" style="35" customWidth="1"/>
    <col min="2" max="2" width="13" style="35" customWidth="1"/>
    <col min="3" max="7" width="5.44140625" style="35" customWidth="1"/>
    <col min="8" max="13" width="4.88671875" style="35" customWidth="1"/>
    <col min="14" max="15" width="3.33203125" style="35" customWidth="1"/>
    <col min="16" max="21" width="2.88671875" style="35" customWidth="1"/>
    <col min="22" max="22" width="7.88671875" style="35" customWidth="1"/>
    <col min="23" max="27" width="6.33203125" style="35" customWidth="1"/>
    <col min="28" max="16384" width="2.88671875" style="35"/>
  </cols>
  <sheetData>
    <row r="1" spans="1:15" s="22" customFormat="1" ht="17.100000000000001" customHeight="1" x14ac:dyDescent="0.2">
      <c r="A1" s="34" t="s">
        <v>49</v>
      </c>
      <c r="B1" s="34"/>
      <c r="C1" s="34"/>
      <c r="D1" s="34"/>
      <c r="E1" s="34"/>
      <c r="F1" s="34"/>
      <c r="G1" s="34"/>
      <c r="H1" s="50"/>
      <c r="I1" s="50"/>
      <c r="J1" s="50"/>
      <c r="K1" s="50"/>
      <c r="L1" s="50"/>
      <c r="M1" s="50"/>
      <c r="N1" s="50"/>
    </row>
    <row r="2" spans="1:15" s="55" customFormat="1" ht="12" customHeight="1" x14ac:dyDescent="0.2">
      <c r="A2" s="78"/>
      <c r="B2" s="54"/>
      <c r="C2" s="54"/>
      <c r="D2" s="54"/>
      <c r="E2" s="54"/>
      <c r="G2" s="48" t="s">
        <v>92</v>
      </c>
      <c r="H2" s="54"/>
      <c r="J2" s="54"/>
      <c r="K2" s="54"/>
      <c r="L2" s="54"/>
      <c r="M2" s="54"/>
      <c r="N2" s="54"/>
    </row>
    <row r="3" spans="1:15" s="44" customFormat="1" ht="15.75" customHeight="1" x14ac:dyDescent="0.15">
      <c r="A3" s="279"/>
      <c r="B3" s="279"/>
      <c r="C3" s="77" t="s">
        <v>123</v>
      </c>
      <c r="D3" s="77">
        <v>3</v>
      </c>
      <c r="E3" s="77">
        <v>4</v>
      </c>
      <c r="F3" s="77">
        <v>5</v>
      </c>
      <c r="G3" s="77">
        <v>6</v>
      </c>
      <c r="H3" s="65"/>
      <c r="I3" s="65"/>
      <c r="J3" s="65"/>
      <c r="K3" s="65"/>
      <c r="L3" s="65"/>
      <c r="M3" s="6"/>
      <c r="N3" s="29"/>
      <c r="O3" s="29"/>
    </row>
    <row r="4" spans="1:15" s="44" customFormat="1" ht="22.5" customHeight="1" x14ac:dyDescent="0.15">
      <c r="A4" s="280" t="s">
        <v>6</v>
      </c>
      <c r="B4" s="280"/>
      <c r="C4" s="76">
        <f>SUM(C5+C6+C7+C8+C11+C12+C13+C14+C16)</f>
        <v>16909</v>
      </c>
      <c r="D4" s="76">
        <f>SUM(D5+D6+D7+D8+D11+D12+D13+D14+D16)</f>
        <v>17002</v>
      </c>
      <c r="E4" s="76">
        <f>SUM(E5+E6+E7+E8+E11+E12+E13+E14+E16)</f>
        <v>17216</v>
      </c>
      <c r="F4" s="76">
        <f>SUM(F5+F6+F7+F8+F11+F12+F13+F14+F16)</f>
        <v>17357</v>
      </c>
      <c r="G4" s="76">
        <f>SUM(G5+G6+G7+G8+G9+G11+G12+G13+G14+G16)</f>
        <v>17470</v>
      </c>
      <c r="H4" s="65"/>
      <c r="I4" s="65"/>
      <c r="J4" s="75"/>
      <c r="K4" s="75"/>
      <c r="L4" s="75"/>
      <c r="M4" s="6"/>
      <c r="N4" s="6"/>
      <c r="O4" s="6"/>
    </row>
    <row r="5" spans="1:15" s="44" customFormat="1" ht="22.5" customHeight="1" x14ac:dyDescent="0.15">
      <c r="A5" s="276" t="s">
        <v>48</v>
      </c>
      <c r="B5" s="73" t="s">
        <v>47</v>
      </c>
      <c r="C5" s="70">
        <v>1829</v>
      </c>
      <c r="D5" s="70">
        <v>1790</v>
      </c>
      <c r="E5" s="70">
        <v>1731</v>
      </c>
      <c r="F5" s="220">
        <v>1661</v>
      </c>
      <c r="G5" s="220">
        <v>1641</v>
      </c>
      <c r="H5" s="64"/>
      <c r="I5" s="64"/>
      <c r="J5" s="64"/>
      <c r="K5" s="64"/>
      <c r="L5" s="64"/>
      <c r="M5" s="74"/>
      <c r="N5" s="58"/>
      <c r="O5" s="45"/>
    </row>
    <row r="6" spans="1:15" s="44" customFormat="1" ht="22.5" customHeight="1" x14ac:dyDescent="0.15">
      <c r="A6" s="276"/>
      <c r="B6" s="73" t="s">
        <v>104</v>
      </c>
      <c r="C6" s="70">
        <v>100</v>
      </c>
      <c r="D6" s="70">
        <v>93</v>
      </c>
      <c r="E6" s="70">
        <v>103</v>
      </c>
      <c r="F6" s="220">
        <v>112</v>
      </c>
      <c r="G6" s="220">
        <v>116</v>
      </c>
      <c r="H6" s="64"/>
      <c r="I6" s="64"/>
      <c r="J6" s="64"/>
      <c r="K6" s="64"/>
      <c r="L6" s="64"/>
      <c r="M6" s="74"/>
      <c r="N6" s="58"/>
      <c r="O6" s="45"/>
    </row>
    <row r="7" spans="1:15" s="44" customFormat="1" ht="22.5" customHeight="1" x14ac:dyDescent="0.15">
      <c r="A7" s="276"/>
      <c r="B7" s="73" t="s">
        <v>105</v>
      </c>
      <c r="C7" s="70">
        <v>317</v>
      </c>
      <c r="D7" s="70">
        <v>337</v>
      </c>
      <c r="E7" s="70">
        <v>351</v>
      </c>
      <c r="F7" s="220">
        <v>386</v>
      </c>
      <c r="G7" s="220">
        <v>422</v>
      </c>
      <c r="H7" s="64"/>
      <c r="I7" s="64"/>
      <c r="J7" s="64"/>
      <c r="K7" s="64"/>
      <c r="L7" s="64"/>
      <c r="M7" s="74"/>
      <c r="N7" s="58"/>
      <c r="O7" s="45"/>
    </row>
    <row r="8" spans="1:15" s="44" customFormat="1" ht="22.5" customHeight="1" x14ac:dyDescent="0.15">
      <c r="A8" s="276"/>
      <c r="B8" s="73" t="s">
        <v>46</v>
      </c>
      <c r="C8" s="70">
        <v>22</v>
      </c>
      <c r="D8" s="70">
        <v>18</v>
      </c>
      <c r="E8" s="70">
        <v>18</v>
      </c>
      <c r="F8" s="220">
        <v>20</v>
      </c>
      <c r="G8" s="220">
        <v>27</v>
      </c>
      <c r="H8" s="64"/>
      <c r="I8" s="64"/>
      <c r="J8" s="64"/>
      <c r="K8" s="64"/>
      <c r="L8" s="64"/>
      <c r="M8" s="74"/>
      <c r="N8" s="58"/>
      <c r="O8" s="45"/>
    </row>
    <row r="9" spans="1:15" s="44" customFormat="1" ht="22.5" customHeight="1" x14ac:dyDescent="0.15">
      <c r="A9" s="276"/>
      <c r="B9" s="73" t="s">
        <v>161</v>
      </c>
      <c r="C9" s="234"/>
      <c r="D9" s="234"/>
      <c r="E9" s="234"/>
      <c r="F9" s="235"/>
      <c r="G9" s="220">
        <v>5</v>
      </c>
      <c r="H9" s="64"/>
      <c r="I9" s="64"/>
      <c r="J9" s="64"/>
      <c r="K9" s="64"/>
      <c r="L9" s="64"/>
      <c r="M9" s="74"/>
      <c r="N9" s="58"/>
      <c r="O9" s="45"/>
    </row>
    <row r="10" spans="1:15" s="27" customFormat="1" ht="22.5" customHeight="1" x14ac:dyDescent="0.15">
      <c r="A10" s="276"/>
      <c r="B10" s="72" t="s">
        <v>42</v>
      </c>
      <c r="C10" s="71">
        <v>2268</v>
      </c>
      <c r="D10" s="71">
        <v>2238</v>
      </c>
      <c r="E10" s="71">
        <v>2203</v>
      </c>
      <c r="F10" s="221">
        <v>2179</v>
      </c>
      <c r="G10" s="221">
        <f>SUM(G5:G9)</f>
        <v>2211</v>
      </c>
      <c r="H10" s="64"/>
      <c r="I10" s="64"/>
      <c r="J10" s="64"/>
      <c r="K10" s="64"/>
      <c r="L10" s="64"/>
      <c r="M10" s="74"/>
      <c r="N10" s="5"/>
    </row>
    <row r="11" spans="1:15" s="43" customFormat="1" ht="22.5" customHeight="1" x14ac:dyDescent="0.2">
      <c r="A11" s="274" t="s">
        <v>107</v>
      </c>
      <c r="B11" s="275"/>
      <c r="C11" s="70">
        <v>495</v>
      </c>
      <c r="D11" s="70">
        <v>512</v>
      </c>
      <c r="E11" s="70">
        <v>527</v>
      </c>
      <c r="F11" s="220">
        <v>552</v>
      </c>
      <c r="G11" s="220">
        <v>573</v>
      </c>
      <c r="H11" s="63"/>
      <c r="I11" s="63"/>
      <c r="J11" s="63"/>
      <c r="K11" s="63"/>
      <c r="L11" s="63"/>
      <c r="M11" s="57"/>
      <c r="N11" s="57"/>
    </row>
    <row r="12" spans="1:15" s="43" customFormat="1" ht="22.5" customHeight="1" x14ac:dyDescent="0.2">
      <c r="A12" s="274" t="s">
        <v>108</v>
      </c>
      <c r="B12" s="275"/>
      <c r="C12" s="70">
        <v>724</v>
      </c>
      <c r="D12" s="70">
        <v>712</v>
      </c>
      <c r="E12" s="70">
        <v>725</v>
      </c>
      <c r="F12" s="220">
        <v>734</v>
      </c>
      <c r="G12" s="220">
        <v>740</v>
      </c>
      <c r="H12" s="60"/>
      <c r="I12" s="60"/>
      <c r="J12" s="60"/>
      <c r="K12" s="60"/>
      <c r="L12" s="60"/>
      <c r="M12" s="5"/>
    </row>
    <row r="13" spans="1:15" s="43" customFormat="1" ht="22.5" customHeight="1" x14ac:dyDescent="0.2">
      <c r="A13" s="276" t="s">
        <v>45</v>
      </c>
      <c r="B13" s="73" t="s">
        <v>44</v>
      </c>
      <c r="C13" s="70">
        <v>10789</v>
      </c>
      <c r="D13" s="70">
        <v>10889</v>
      </c>
      <c r="E13" s="70">
        <v>11087</v>
      </c>
      <c r="F13" s="220">
        <v>11193</v>
      </c>
      <c r="G13" s="220">
        <v>11242</v>
      </c>
      <c r="H13" s="60"/>
      <c r="I13" s="60"/>
      <c r="J13" s="60"/>
      <c r="K13" s="60"/>
      <c r="L13" s="62"/>
    </row>
    <row r="14" spans="1:15" s="43" customFormat="1" ht="22.5" customHeight="1" x14ac:dyDescent="0.2">
      <c r="A14" s="276"/>
      <c r="B14" s="73" t="s">
        <v>43</v>
      </c>
      <c r="C14" s="70">
        <v>2196</v>
      </c>
      <c r="D14" s="70">
        <v>2213</v>
      </c>
      <c r="E14" s="70">
        <v>2232</v>
      </c>
      <c r="F14" s="220">
        <v>2252</v>
      </c>
      <c r="G14" s="220">
        <v>2262</v>
      </c>
      <c r="H14" s="60"/>
      <c r="I14" s="60"/>
      <c r="J14" s="60"/>
      <c r="K14" s="60"/>
      <c r="L14" s="62"/>
    </row>
    <row r="15" spans="1:15" ht="22.5" customHeight="1" x14ac:dyDescent="0.2">
      <c r="A15" s="276"/>
      <c r="B15" s="72" t="s">
        <v>42</v>
      </c>
      <c r="C15" s="71">
        <v>12985</v>
      </c>
      <c r="D15" s="71">
        <v>13102</v>
      </c>
      <c r="E15" s="71">
        <v>13319</v>
      </c>
      <c r="F15" s="221">
        <v>14731</v>
      </c>
      <c r="G15" s="221">
        <f>SUM(G13:G14)</f>
        <v>13504</v>
      </c>
      <c r="H15" s="63"/>
      <c r="I15" s="63"/>
      <c r="J15" s="63"/>
      <c r="K15" s="63"/>
      <c r="L15" s="62"/>
      <c r="M15" s="43"/>
    </row>
    <row r="16" spans="1:15" ht="22.5" customHeight="1" x14ac:dyDescent="0.2">
      <c r="A16" s="277" t="s">
        <v>85</v>
      </c>
      <c r="B16" s="278"/>
      <c r="C16" s="70">
        <v>437</v>
      </c>
      <c r="D16" s="70">
        <v>438</v>
      </c>
      <c r="E16" s="70">
        <v>442</v>
      </c>
      <c r="F16" s="220">
        <v>447</v>
      </c>
      <c r="G16" s="220">
        <v>442</v>
      </c>
      <c r="H16" s="69"/>
      <c r="I16" s="69"/>
      <c r="J16" s="69"/>
      <c r="K16" s="69"/>
      <c r="L16" s="62"/>
      <c r="M16" s="43"/>
    </row>
    <row r="17" spans="1:14" s="66" customFormat="1" ht="12" customHeight="1" x14ac:dyDescent="0.2">
      <c r="A17" s="68" t="s">
        <v>41</v>
      </c>
      <c r="B17" s="67"/>
      <c r="C17" s="63"/>
      <c r="D17" s="63"/>
      <c r="E17" s="63"/>
      <c r="G17" s="10" t="s">
        <v>40</v>
      </c>
      <c r="H17" s="63"/>
      <c r="I17" s="63"/>
      <c r="J17" s="63"/>
      <c r="K17" s="63"/>
      <c r="L17" s="62"/>
      <c r="M17" s="43"/>
    </row>
    <row r="18" spans="1:14" ht="22.5" customHeight="1" x14ac:dyDescent="0.2">
      <c r="A18" s="65"/>
      <c r="B18" s="64"/>
      <c r="C18" s="63"/>
      <c r="D18" s="63"/>
      <c r="E18" s="63"/>
      <c r="F18" s="63"/>
      <c r="G18" s="63"/>
      <c r="H18" s="63"/>
      <c r="I18" s="63"/>
      <c r="J18" s="63"/>
      <c r="K18" s="63"/>
      <c r="L18" s="62"/>
      <c r="M18" s="43"/>
    </row>
    <row r="19" spans="1:14" ht="12.75" customHeight="1" x14ac:dyDescent="0.2">
      <c r="B19" s="60"/>
      <c r="C19" s="60"/>
      <c r="D19" s="60"/>
      <c r="E19" s="60"/>
      <c r="F19" s="60"/>
      <c r="G19" s="60"/>
      <c r="J19" s="36"/>
      <c r="K19" s="36"/>
      <c r="L19" s="36"/>
      <c r="M19" s="36"/>
      <c r="N19" s="36"/>
    </row>
    <row r="20" spans="1:14" ht="12" customHeight="1" x14ac:dyDescent="0.2">
      <c r="A20" s="61"/>
      <c r="B20" s="60"/>
      <c r="C20" s="60"/>
      <c r="D20" s="60"/>
      <c r="E20" s="60"/>
      <c r="G20" s="60"/>
      <c r="J20" s="36"/>
      <c r="K20" s="36"/>
      <c r="L20" s="36"/>
      <c r="M20" s="36"/>
      <c r="N20" s="36"/>
    </row>
    <row r="21" spans="1:14" ht="12.75" customHeight="1" x14ac:dyDescent="0.2">
      <c r="A21" s="59"/>
      <c r="B21" s="5"/>
      <c r="C21" s="5"/>
      <c r="D21" s="5"/>
      <c r="E21" s="5"/>
      <c r="G21" s="5"/>
      <c r="H21" s="5"/>
      <c r="I21" s="36"/>
      <c r="J21" s="36"/>
      <c r="K21" s="36"/>
      <c r="L21" s="36"/>
      <c r="M21" s="36"/>
      <c r="N21" s="36"/>
    </row>
    <row r="22" spans="1:14" ht="12.7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2.75" customHeight="1" x14ac:dyDescent="0.2">
      <c r="A23" s="53"/>
      <c r="B23" s="53"/>
      <c r="C23" s="53"/>
      <c r="D23" s="53"/>
      <c r="E23" s="53"/>
      <c r="F23" s="53"/>
      <c r="G23" s="53"/>
      <c r="H23" s="53"/>
      <c r="I23" s="36"/>
      <c r="J23" s="36"/>
      <c r="K23" s="36"/>
      <c r="L23" s="36"/>
      <c r="M23" s="36"/>
      <c r="N23" s="36"/>
    </row>
    <row r="24" spans="1:14" ht="12.7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2.75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12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2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2.75" customHeight="1" x14ac:dyDescent="0.2">
      <c r="A28" s="36"/>
      <c r="B28" s="36"/>
      <c r="C28" s="36"/>
      <c r="D28" s="36"/>
      <c r="E28" s="36"/>
      <c r="F28" s="36"/>
      <c r="G28" s="36"/>
      <c r="H28" s="36"/>
    </row>
    <row r="29" spans="1:14" ht="12.75" customHeight="1" x14ac:dyDescent="0.2">
      <c r="A29" s="36"/>
      <c r="B29" s="36"/>
      <c r="C29" s="36"/>
      <c r="D29" s="36"/>
      <c r="E29" s="36"/>
      <c r="F29" s="36"/>
      <c r="G29" s="36"/>
      <c r="H29" s="36"/>
    </row>
    <row r="30" spans="1:14" ht="12.75" customHeight="1" x14ac:dyDescent="0.2">
      <c r="A30" s="36"/>
      <c r="B30" s="36"/>
      <c r="C30" s="36"/>
      <c r="D30" s="36"/>
      <c r="E30" s="36"/>
      <c r="F30" s="36"/>
      <c r="G30" s="36"/>
      <c r="H30" s="36"/>
    </row>
    <row r="31" spans="1:14" ht="12.75" customHeight="1" x14ac:dyDescent="0.2">
      <c r="A31" s="36"/>
      <c r="B31" s="36"/>
      <c r="C31" s="36"/>
      <c r="D31" s="36"/>
      <c r="E31" s="36"/>
      <c r="F31" s="36"/>
      <c r="G31" s="36"/>
      <c r="H31" s="36"/>
    </row>
    <row r="32" spans="1:14" ht="12.75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ht="12.7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ht="12.75" customHeight="1" x14ac:dyDescent="0.2">
      <c r="A34" s="36"/>
      <c r="B34" s="36"/>
      <c r="C34" s="36"/>
      <c r="D34" s="36"/>
      <c r="E34" s="36"/>
      <c r="F34" s="36"/>
      <c r="G34" s="36"/>
      <c r="H34" s="36"/>
    </row>
  </sheetData>
  <mergeCells count="7">
    <mergeCell ref="A12:B12"/>
    <mergeCell ref="A13:A15"/>
    <mergeCell ref="A16:B16"/>
    <mergeCell ref="A3:B3"/>
    <mergeCell ref="A4:B4"/>
    <mergeCell ref="A5:A10"/>
    <mergeCell ref="A11:B11"/>
  </mergeCells>
  <phoneticPr fontId="3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4" tint="0.79998168889431442"/>
  </sheetPr>
  <dimension ref="A1:H34"/>
  <sheetViews>
    <sheetView showGridLines="0" view="pageBreakPreview" zoomScale="130" zoomScaleNormal="145" zoomScaleSheetLayoutView="130" workbookViewId="0">
      <selection activeCell="T9" sqref="T9"/>
    </sheetView>
  </sheetViews>
  <sheetFormatPr defaultColWidth="2.88671875" defaultRowHeight="12.75" customHeight="1" x14ac:dyDescent="0.2"/>
  <cols>
    <col min="1" max="1" width="4.6640625" style="79" customWidth="1"/>
    <col min="2" max="8" width="5.33203125" style="79" customWidth="1"/>
    <col min="9" max="16384" width="2.88671875" style="79"/>
  </cols>
  <sheetData>
    <row r="1" spans="1:8" s="119" customFormat="1" ht="17.100000000000001" customHeight="1" x14ac:dyDescent="0.2">
      <c r="A1" s="121" t="s">
        <v>121</v>
      </c>
      <c r="B1" s="121"/>
      <c r="C1" s="121"/>
      <c r="D1" s="121"/>
      <c r="E1" s="121"/>
      <c r="F1" s="121"/>
      <c r="G1" s="121"/>
      <c r="H1" s="120"/>
    </row>
    <row r="2" spans="1:8" s="116" customFormat="1" ht="12" customHeight="1" x14ac:dyDescent="0.2">
      <c r="A2" s="186"/>
      <c r="B2" s="117"/>
      <c r="C2" s="117"/>
      <c r="D2" s="117"/>
      <c r="E2" s="117"/>
      <c r="F2" s="117"/>
      <c r="G2" s="118"/>
      <c r="H2" s="118" t="s">
        <v>77</v>
      </c>
    </row>
    <row r="3" spans="1:8" s="113" customFormat="1" ht="18.75" customHeight="1" x14ac:dyDescent="0.2">
      <c r="A3" s="281"/>
      <c r="B3" s="283" t="s">
        <v>76</v>
      </c>
      <c r="C3" s="284"/>
      <c r="D3" s="284"/>
      <c r="E3" s="285" t="s">
        <v>75</v>
      </c>
      <c r="F3" s="285"/>
      <c r="G3" s="285"/>
      <c r="H3" s="286" t="s">
        <v>74</v>
      </c>
    </row>
    <row r="4" spans="1:8" s="113" customFormat="1" ht="18.75" customHeight="1" x14ac:dyDescent="0.2">
      <c r="A4" s="282"/>
      <c r="B4" s="145" t="s">
        <v>17</v>
      </c>
      <c r="C4" s="114" t="s">
        <v>73</v>
      </c>
      <c r="D4" s="114" t="s">
        <v>72</v>
      </c>
      <c r="E4" s="147" t="s">
        <v>17</v>
      </c>
      <c r="F4" s="114" t="s">
        <v>73</v>
      </c>
      <c r="G4" s="114" t="s">
        <v>72</v>
      </c>
      <c r="H4" s="286"/>
    </row>
    <row r="5" spans="1:8" s="110" customFormat="1" ht="18.75" customHeight="1" x14ac:dyDescent="0.15">
      <c r="A5" s="187" t="s">
        <v>122</v>
      </c>
      <c r="B5" s="146">
        <f>SUM(C5:D5)</f>
        <v>3583</v>
      </c>
      <c r="C5" s="111">
        <v>2821</v>
      </c>
      <c r="D5" s="111">
        <v>762</v>
      </c>
      <c r="E5" s="146">
        <v>458</v>
      </c>
      <c r="F5" s="111">
        <v>44</v>
      </c>
      <c r="G5" s="111">
        <v>414</v>
      </c>
      <c r="H5" s="111">
        <v>46</v>
      </c>
    </row>
    <row r="6" spans="1:8" s="110" customFormat="1" ht="18.75" customHeight="1" x14ac:dyDescent="0.15">
      <c r="A6" s="187">
        <v>2</v>
      </c>
      <c r="B6" s="146">
        <v>3386</v>
      </c>
      <c r="C6" s="111">
        <v>2673</v>
      </c>
      <c r="D6" s="111">
        <v>713</v>
      </c>
      <c r="E6" s="146">
        <v>422</v>
      </c>
      <c r="F6" s="111">
        <v>42</v>
      </c>
      <c r="G6" s="111">
        <v>380</v>
      </c>
      <c r="H6" s="111">
        <v>46</v>
      </c>
    </row>
    <row r="7" spans="1:8" s="110" customFormat="1" ht="18.75" customHeight="1" x14ac:dyDescent="0.15">
      <c r="A7" s="187">
        <v>3</v>
      </c>
      <c r="B7" s="146">
        <v>3153</v>
      </c>
      <c r="C7" s="230">
        <v>2506</v>
      </c>
      <c r="D7" s="230">
        <v>647</v>
      </c>
      <c r="E7" s="231">
        <v>359</v>
      </c>
      <c r="F7" s="230">
        <v>38</v>
      </c>
      <c r="G7" s="230">
        <v>321</v>
      </c>
      <c r="H7" s="230">
        <v>44</v>
      </c>
    </row>
    <row r="8" spans="1:8" s="110" customFormat="1" ht="18.75" customHeight="1" x14ac:dyDescent="0.15">
      <c r="A8" s="187">
        <v>4</v>
      </c>
      <c r="B8" s="231">
        <v>2890</v>
      </c>
      <c r="C8" s="230">
        <v>2281</v>
      </c>
      <c r="D8" s="230">
        <v>609</v>
      </c>
      <c r="E8" s="231">
        <v>320</v>
      </c>
      <c r="F8" s="230">
        <v>36</v>
      </c>
      <c r="G8" s="230">
        <v>284</v>
      </c>
      <c r="H8" s="230">
        <v>39</v>
      </c>
    </row>
    <row r="9" spans="1:8" s="110" customFormat="1" ht="18.75" customHeight="1" x14ac:dyDescent="0.15">
      <c r="A9" s="187">
        <v>5</v>
      </c>
      <c r="B9" s="231">
        <f>SUM(C9:D9)</f>
        <v>2587</v>
      </c>
      <c r="C9" s="230">
        <v>2111</v>
      </c>
      <c r="D9" s="230">
        <v>476</v>
      </c>
      <c r="E9" s="231">
        <f>SUM(F9:G9)</f>
        <v>255</v>
      </c>
      <c r="F9" s="230">
        <v>34</v>
      </c>
      <c r="G9" s="230">
        <v>221</v>
      </c>
      <c r="H9" s="230">
        <v>35</v>
      </c>
    </row>
    <row r="10" spans="1:8" s="91" customFormat="1" ht="12" customHeight="1" x14ac:dyDescent="0.15">
      <c r="A10" s="188" t="s">
        <v>71</v>
      </c>
      <c r="B10" s="95"/>
      <c r="C10" s="189"/>
      <c r="D10" s="189"/>
      <c r="E10" s="189"/>
      <c r="F10" s="189"/>
      <c r="G10" s="189"/>
      <c r="H10" s="108" t="s">
        <v>126</v>
      </c>
    </row>
    <row r="11" spans="1:8" s="100" customFormat="1" ht="9" customHeight="1" x14ac:dyDescent="0.2">
      <c r="A11" s="190"/>
      <c r="B11" s="97"/>
      <c r="C11" s="191"/>
      <c r="D11" s="191"/>
      <c r="E11" s="191"/>
      <c r="F11" s="191"/>
      <c r="G11" s="191"/>
      <c r="H11" s="60"/>
    </row>
    <row r="12" spans="1:8" s="105" customFormat="1" ht="17.100000000000001" customHeight="1" x14ac:dyDescent="0.2">
      <c r="A12" s="148"/>
      <c r="B12" s="192"/>
      <c r="C12" s="193"/>
      <c r="D12" s="193"/>
      <c r="E12" s="193"/>
      <c r="F12" s="193"/>
      <c r="G12" s="193"/>
      <c r="H12" s="107"/>
    </row>
    <row r="13" spans="1:8" s="91" customFormat="1" ht="12" customHeight="1" x14ac:dyDescent="0.15">
      <c r="A13" s="194"/>
      <c r="B13" s="161"/>
      <c r="C13" s="189"/>
      <c r="D13" s="189"/>
      <c r="E13" s="189"/>
      <c r="F13" s="189"/>
      <c r="G13" s="189"/>
      <c r="H13" s="41"/>
    </row>
    <row r="14" spans="1:8" s="100" customFormat="1" ht="23.1" customHeight="1" x14ac:dyDescent="0.2">
      <c r="A14" s="97"/>
      <c r="B14" s="150"/>
      <c r="C14" s="191"/>
      <c r="D14" s="191"/>
      <c r="E14" s="191"/>
      <c r="F14" s="191"/>
      <c r="G14" s="191"/>
      <c r="H14" s="60"/>
    </row>
    <row r="15" spans="1:8" ht="11.4" customHeight="1" x14ac:dyDescent="0.2">
      <c r="A15" s="97"/>
      <c r="B15" s="64"/>
      <c r="C15" s="64"/>
      <c r="D15" s="64"/>
      <c r="E15" s="64"/>
      <c r="F15" s="96"/>
      <c r="G15" s="96"/>
      <c r="H15" s="96"/>
    </row>
    <row r="16" spans="1:8" ht="11.4" customHeight="1" x14ac:dyDescent="0.2">
      <c r="A16" s="97"/>
      <c r="B16" s="64"/>
      <c r="C16" s="64"/>
      <c r="D16" s="64"/>
      <c r="E16" s="64"/>
      <c r="F16" s="96"/>
      <c r="G16" s="96"/>
      <c r="H16" s="96"/>
    </row>
    <row r="17" spans="1:8" ht="11.4" customHeight="1" x14ac:dyDescent="0.2">
      <c r="A17" s="97"/>
      <c r="B17" s="64"/>
      <c r="C17" s="64"/>
      <c r="D17" s="64"/>
      <c r="E17" s="64"/>
      <c r="F17" s="96"/>
      <c r="G17" s="96"/>
      <c r="H17" s="96"/>
    </row>
    <row r="18" spans="1:8" s="89" customFormat="1" ht="12" customHeight="1" x14ac:dyDescent="0.15">
      <c r="A18" s="95"/>
      <c r="B18" s="94"/>
      <c r="C18" s="94"/>
      <c r="D18" s="94"/>
      <c r="E18" s="94"/>
      <c r="F18" s="93"/>
      <c r="G18" s="93"/>
      <c r="H18" s="93"/>
    </row>
    <row r="19" spans="1:8" ht="9" customHeight="1" x14ac:dyDescent="0.2">
      <c r="A19" s="88"/>
      <c r="B19" s="60"/>
      <c r="C19" s="60"/>
      <c r="D19" s="60"/>
      <c r="E19" s="60"/>
      <c r="F19" s="60"/>
      <c r="G19" s="60"/>
      <c r="H19" s="203"/>
    </row>
    <row r="20" spans="1:8" s="87" customFormat="1" ht="17.100000000000001" customHeight="1" x14ac:dyDescent="0.2">
      <c r="A20" s="196"/>
      <c r="B20" s="107"/>
      <c r="C20" s="107"/>
      <c r="D20" s="107"/>
      <c r="E20" s="107"/>
      <c r="F20" s="107"/>
      <c r="G20" s="88"/>
      <c r="H20" s="185"/>
    </row>
    <row r="21" spans="1:8" s="81" customFormat="1" ht="12" customHeight="1" x14ac:dyDescent="0.2">
      <c r="A21" s="197"/>
      <c r="B21" s="41"/>
      <c r="C21" s="41"/>
      <c r="D21" s="41"/>
      <c r="E21" s="41"/>
      <c r="F21" s="41"/>
      <c r="G21" s="198"/>
      <c r="H21" s="41"/>
    </row>
    <row r="22" spans="1:8" ht="12.75" customHeight="1" x14ac:dyDescent="0.2">
      <c r="A22" s="195"/>
      <c r="B22" s="195"/>
      <c r="C22" s="195"/>
      <c r="D22" s="195"/>
      <c r="E22" s="195"/>
      <c r="F22" s="195"/>
      <c r="G22" s="195"/>
      <c r="H22" s="195"/>
    </row>
    <row r="23" spans="1:8" ht="12.75" customHeight="1" x14ac:dyDescent="0.2">
      <c r="A23" s="199"/>
      <c r="B23" s="199"/>
      <c r="C23" s="199"/>
      <c r="D23" s="199"/>
      <c r="E23" s="199"/>
      <c r="F23" s="199"/>
      <c r="G23" s="199"/>
      <c r="H23" s="199"/>
    </row>
    <row r="24" spans="1:8" ht="12.75" customHeight="1" x14ac:dyDescent="0.2">
      <c r="A24" s="195"/>
      <c r="B24" s="195"/>
      <c r="C24" s="195"/>
      <c r="D24" s="195"/>
      <c r="E24" s="195"/>
      <c r="F24" s="195"/>
      <c r="G24" s="195"/>
      <c r="H24" s="195"/>
    </row>
    <row r="25" spans="1:8" ht="17.25" customHeight="1" x14ac:dyDescent="0.2">
      <c r="A25" s="195"/>
      <c r="B25" s="195"/>
      <c r="C25" s="195"/>
      <c r="D25" s="195"/>
      <c r="E25" s="195"/>
      <c r="F25" s="195"/>
      <c r="G25" s="195"/>
      <c r="H25" s="195"/>
    </row>
    <row r="26" spans="1:8" ht="11.1" customHeight="1" x14ac:dyDescent="0.2">
      <c r="A26" s="195"/>
      <c r="B26" s="195"/>
      <c r="C26" s="195"/>
      <c r="D26" s="195"/>
      <c r="E26" s="195"/>
      <c r="F26" s="195"/>
      <c r="G26" s="195"/>
      <c r="H26" s="195"/>
    </row>
    <row r="27" spans="1:8" ht="11.1" customHeight="1" x14ac:dyDescent="0.2">
      <c r="A27" s="195"/>
      <c r="B27" s="195"/>
      <c r="C27" s="195"/>
      <c r="D27" s="195"/>
      <c r="E27" s="195"/>
      <c r="F27" s="195"/>
      <c r="G27" s="195"/>
      <c r="H27" s="195"/>
    </row>
    <row r="28" spans="1:8" ht="11.1" customHeight="1" x14ac:dyDescent="0.2">
      <c r="A28" s="195"/>
      <c r="B28" s="195"/>
      <c r="C28" s="195"/>
      <c r="D28" s="195"/>
      <c r="E28" s="195"/>
      <c r="F28" s="195"/>
      <c r="G28" s="195"/>
      <c r="H28" s="195"/>
    </row>
    <row r="29" spans="1:8" ht="11.1" customHeight="1" x14ac:dyDescent="0.2">
      <c r="A29" s="195"/>
      <c r="B29" s="195"/>
      <c r="C29" s="195"/>
      <c r="D29" s="195"/>
      <c r="E29" s="195"/>
      <c r="F29" s="195"/>
      <c r="G29" s="195"/>
      <c r="H29" s="195"/>
    </row>
    <row r="30" spans="1:8" s="81" customFormat="1" ht="12" customHeight="1" x14ac:dyDescent="0.2">
      <c r="A30" s="198"/>
      <c r="B30" s="198"/>
      <c r="C30" s="198"/>
      <c r="D30" s="198"/>
      <c r="E30" s="198"/>
      <c r="F30" s="198"/>
      <c r="G30" s="198"/>
      <c r="H30" s="198"/>
    </row>
    <row r="31" spans="1:8" ht="12.75" customHeight="1" x14ac:dyDescent="0.2">
      <c r="A31" s="80"/>
      <c r="B31" s="80"/>
      <c r="C31" s="80"/>
      <c r="D31" s="80"/>
      <c r="E31" s="80"/>
      <c r="F31" s="80"/>
      <c r="G31" s="80"/>
      <c r="H31" s="80"/>
    </row>
    <row r="32" spans="1:8" ht="12.75" customHeight="1" x14ac:dyDescent="0.2">
      <c r="A32" s="80"/>
      <c r="B32" s="80"/>
      <c r="C32" s="80"/>
      <c r="D32" s="80"/>
      <c r="E32" s="80"/>
      <c r="F32" s="80"/>
      <c r="G32" s="80"/>
      <c r="H32" s="80"/>
    </row>
    <row r="33" spans="1:8" ht="12.75" customHeight="1" x14ac:dyDescent="0.2">
      <c r="A33" s="80"/>
      <c r="B33" s="80"/>
      <c r="C33" s="80"/>
      <c r="D33" s="80"/>
      <c r="E33" s="80"/>
      <c r="F33" s="80"/>
      <c r="G33" s="80"/>
      <c r="H33" s="80"/>
    </row>
    <row r="34" spans="1:8" ht="12.75" customHeight="1" x14ac:dyDescent="0.2">
      <c r="A34" s="80"/>
      <c r="B34" s="80"/>
      <c r="C34" s="80"/>
      <c r="D34" s="80"/>
      <c r="E34" s="80"/>
      <c r="F34" s="80"/>
      <c r="G34" s="80"/>
      <c r="H34" s="80"/>
    </row>
  </sheetData>
  <mergeCells count="4">
    <mergeCell ref="A3:A4"/>
    <mergeCell ref="B3:D3"/>
    <mergeCell ref="E3:G3"/>
    <mergeCell ref="H3:H4"/>
  </mergeCells>
  <phoneticPr fontId="3"/>
  <pageMargins left="0.31496062992125984" right="0.31496062992125984" top="0.39370078740157483" bottom="0.39370078740157483" header="0.31496062992125984" footer="0.31496062992125984"/>
  <pageSetup paperSize="153" scale="180" orientation="portrait" horizontalDpi="1200" verticalDpi="1200" r:id="rId1"/>
  <headerFooter alignWithMargins="0"/>
  <ignoredErrors>
    <ignoredError sqref="E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目次</vt:lpstr>
      <vt:lpstr>武豊線乗車人数</vt:lpstr>
      <vt:lpstr>武豊線１日平均乗車人数</vt:lpstr>
      <vt:lpstr>町運行バス「う･ら･ら」の概要</vt:lpstr>
      <vt:lpstr>「う・ら・ら」年度別利用状況（全路線)</vt:lpstr>
      <vt:lpstr>「う・ら・ら」月別利用状況（全路線)</vt:lpstr>
      <vt:lpstr>種類別登録自動車台数</vt:lpstr>
      <vt:lpstr>軽自動車登録台数</vt:lpstr>
      <vt:lpstr>電話</vt:lpstr>
      <vt:lpstr>ケーブルテレビ(CATV)加入数</vt:lpstr>
      <vt:lpstr>町内道路の整備状況</vt:lpstr>
      <vt:lpstr>認定路線数</vt:lpstr>
      <vt:lpstr>交通量</vt:lpstr>
      <vt:lpstr>'「う・ら・ら」月別利用状況（全路線)'!Print_Area</vt:lpstr>
      <vt:lpstr>交通量!Print_Area</vt:lpstr>
      <vt:lpstr>町運行バス「う･ら･ら」の概要!Print_Area</vt:lpstr>
      <vt:lpstr>認定路線数!Print_Area</vt:lpstr>
      <vt:lpstr>武豊線１日平均乗車人数!Print_Area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2025-03-03T07:54:48Z</cp:lastPrinted>
  <dcterms:created xsi:type="dcterms:W3CDTF">2010-04-20T04:24:12Z</dcterms:created>
  <dcterms:modified xsi:type="dcterms:W3CDTF">2025-03-27T11:28:23Z</dcterms:modified>
</cp:coreProperties>
</file>