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④HP掲載\R7すがたHP用\項目別データ\"/>
    </mc:Choice>
  </mc:AlternateContent>
  <xr:revisionPtr revIDLastSave="0" documentId="13_ncr:1_{34AD0E11-8BAF-4FB2-B3C7-E961FFBE0CA3}" xr6:coauthVersionLast="47" xr6:coauthVersionMax="47" xr10:uidLastSave="{00000000-0000-0000-0000-000000000000}"/>
  <bookViews>
    <workbookView xWindow="-108" yWindow="-108" windowWidth="23256" windowHeight="12456" tabRatio="884" xr2:uid="{00000000-000D-0000-FFFF-FFFF00000000}"/>
  </bookViews>
  <sheets>
    <sheet name="目次" sheetId="25" r:id="rId1"/>
    <sheet name="小学校施設の概要" sheetId="1" r:id="rId2"/>
    <sheet name="小学校別学年別児童数" sheetId="2" r:id="rId3"/>
    <sheet name="小学校別学年別学級数・教員数" sheetId="34" r:id="rId4"/>
    <sheet name="要保護・準要保護・特別支援教育支給対象者数" sheetId="3" r:id="rId5"/>
    <sheet name="中学校施設の概要" sheetId="4" r:id="rId6"/>
    <sheet name="中学校別学年別生徒数・学級数・教員数" sheetId="26" r:id="rId7"/>
    <sheet name="小学校児童数グラフ" sheetId="5" r:id="rId8"/>
    <sheet name="中学校生徒数グラフ" sheetId="27" r:id="rId9"/>
    <sheet name="中学校卒業生の進路" sheetId="6" r:id="rId10"/>
    <sheet name="私立東ヶ丘幼稚園の概要" sheetId="7" r:id="rId11"/>
    <sheet name="私立東ヶ丘幼稚園児数" sheetId="28" r:id="rId12"/>
    <sheet name="県立東浦高等学校の学年別生徒数・学級数・教員数" sheetId="24" r:id="rId13"/>
    <sheet name="県立東浦高等学校卒業後の進路" sheetId="29" r:id="rId14"/>
    <sheet name="学校給食センターの概要" sheetId="9" r:id="rId15"/>
    <sheet name="学校給食の状況" sheetId="30" r:id="rId16"/>
    <sheet name="文化センター・コミュニティセンター・公民館の概要" sheetId="22" r:id="rId17"/>
    <sheet name="文化センター・コミュニティセンター・公民館の利用件数" sheetId="21" r:id="rId18"/>
    <sheet name="中央図書館の概要" sheetId="13" r:id="rId19"/>
    <sheet name="中央図書館の利用状況" sheetId="31" r:id="rId20"/>
    <sheet name="中央図書館の蔵書数" sheetId="11" r:id="rId21"/>
    <sheet name="中央図書館の視聴覚資料数・登録者数" sheetId="12" r:id="rId22"/>
    <sheet name="郷土資料館（うのはな館）の概要" sheetId="14" r:id="rId23"/>
    <sheet name="郷土資料館（うのはな館）の利用状況" sheetId="15" r:id="rId24"/>
    <sheet name="勤労福祉会館の概要" sheetId="20" r:id="rId25"/>
    <sheet name="勤労福祉会館の利用者件数" sheetId="16" r:id="rId26"/>
    <sheet name="東浦文化広場の概要" sheetId="17" r:id="rId27"/>
    <sheet name="東浦文化広場の利用状況" sheetId="33" r:id="rId28"/>
    <sheet name="スポーツ施設の利用状況" sheetId="18" r:id="rId29"/>
    <sheet name="ふれあいセンター・藤江コミュニティセンターの利用状況" sheetId="19" r:id="rId30"/>
  </sheets>
  <definedNames>
    <definedName name="_xlnm.Print_Area" localSheetId="15">学校給食の状況!$A$1:$I$12</definedName>
    <definedName name="_xlnm.Print_Area" localSheetId="23">'郷土資料館（うのはな館）の利用状況'!$A$1:$F$10</definedName>
    <definedName name="_xlnm.Print_Area" localSheetId="12">県立東浦高等学校の学年別生徒数・学級数・教員数!$A$1:$F$18</definedName>
    <definedName name="_xlnm.Print_Area" localSheetId="7">小学校児童数グラフ!$A$1:$G$15</definedName>
    <definedName name="_xlnm.Print_Area" localSheetId="3">小学校別学年別学級数・教員数!$A$1:$J$14</definedName>
    <definedName name="_xlnm.Print_Area" localSheetId="20">中央図書館の蔵書数!$A$1:$F$20</definedName>
    <definedName name="_xlnm.Print_Area" localSheetId="19">中央図書館の利用状況!$A$1:$F$9</definedName>
    <definedName name="_xlnm.Print_Area" localSheetId="8">中学校生徒数グラフ!$A$1:$G$16</definedName>
    <definedName name="_xlnm.Print_Area" localSheetId="9">中学校卒業生の進路!$A$1:$M$9</definedName>
    <definedName name="_xlnm.Print_Area" localSheetId="0">目次!$A$1:$A$30</definedName>
    <definedName name="_xlnm.Print_Area" localSheetId="4">要保護・準要保護・特別支援教育支給対象者数!$A$1:$K$13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29" l="1"/>
  <c r="H6" i="29"/>
  <c r="H8" i="29"/>
  <c r="H4" i="29"/>
  <c r="G5" i="29"/>
  <c r="G6" i="29"/>
  <c r="G8" i="29"/>
  <c r="G4" i="29"/>
  <c r="E11" i="21" l="1"/>
  <c r="D11" i="21"/>
  <c r="C11" i="21"/>
  <c r="B11" i="21"/>
  <c r="B8" i="30"/>
  <c r="B7" i="30"/>
  <c r="B6" i="30"/>
  <c r="B5" i="30"/>
  <c r="B7" i="29"/>
  <c r="B6" i="29"/>
  <c r="B5" i="29"/>
  <c r="B4" i="29"/>
  <c r="E16" i="24"/>
  <c r="B8" i="24"/>
  <c r="B7" i="24"/>
  <c r="B6" i="24"/>
  <c r="B5" i="24"/>
  <c r="B8" i="28"/>
  <c r="B7" i="28"/>
  <c r="B6" i="28"/>
  <c r="B5" i="28"/>
  <c r="H12" i="2"/>
  <c r="B9" i="30"/>
  <c r="I5" i="33"/>
  <c r="B8" i="29"/>
  <c r="B9" i="24"/>
  <c r="B9" i="28"/>
  <c r="B5" i="2"/>
  <c r="H7" i="29" l="1"/>
  <c r="G7" i="29"/>
  <c r="C8" i="6"/>
  <c r="B8" i="6" s="1"/>
  <c r="I6" i="33"/>
  <c r="E8" i="26"/>
  <c r="I12" i="34"/>
  <c r="I11" i="34"/>
  <c r="I10" i="34"/>
  <c r="I9" i="34"/>
  <c r="I8" i="34"/>
  <c r="I7" i="34"/>
  <c r="I6" i="34"/>
  <c r="J5" i="34"/>
  <c r="H5" i="34"/>
  <c r="G5" i="34"/>
  <c r="F5" i="34"/>
  <c r="E5" i="34"/>
  <c r="D5" i="34"/>
  <c r="C5" i="34"/>
  <c r="B5" i="34"/>
  <c r="J8" i="26"/>
  <c r="J7" i="26"/>
  <c r="E7" i="26"/>
  <c r="J6" i="26"/>
  <c r="E6" i="26"/>
  <c r="K5" i="26"/>
  <c r="I5" i="26"/>
  <c r="H5" i="26"/>
  <c r="G5" i="26"/>
  <c r="F5" i="26"/>
  <c r="D5" i="26"/>
  <c r="C5" i="26"/>
  <c r="B5" i="26"/>
  <c r="I5" i="34" l="1"/>
  <c r="E5" i="26"/>
  <c r="O10" i="27" s="1"/>
  <c r="J5" i="26"/>
  <c r="C18" i="11"/>
  <c r="D14" i="11" l="1"/>
  <c r="D16" i="11"/>
  <c r="C4" i="1"/>
  <c r="E18" i="11" l="1"/>
  <c r="F14" i="11" l="1"/>
  <c r="D4" i="11"/>
  <c r="D13" i="11"/>
  <c r="C19" i="11"/>
  <c r="B4" i="1" l="1"/>
  <c r="F11" i="21" l="1"/>
  <c r="F14" i="18" l="1"/>
  <c r="E14" i="18"/>
  <c r="D6" i="11" l="1"/>
  <c r="D10" i="11"/>
  <c r="D15" i="11"/>
  <c r="D8" i="11"/>
  <c r="D5" i="11"/>
  <c r="D7" i="11"/>
  <c r="D11" i="11"/>
  <c r="D12" i="11"/>
  <c r="D9" i="11"/>
  <c r="E10" i="19"/>
  <c r="D10" i="19"/>
  <c r="E15" i="19"/>
  <c r="D15" i="19"/>
  <c r="E7" i="19"/>
  <c r="D7" i="19"/>
  <c r="D16" i="19" l="1"/>
  <c r="E16" i="19"/>
  <c r="F4" i="11" l="1"/>
  <c r="B4" i="4"/>
  <c r="C4" i="4"/>
  <c r="D4" i="4"/>
  <c r="E4" i="4"/>
  <c r="F4" i="4"/>
  <c r="C5" i="2"/>
  <c r="D5" i="2"/>
  <c r="E5" i="2"/>
  <c r="F5" i="2"/>
  <c r="G5" i="2"/>
  <c r="H6" i="2"/>
  <c r="H7" i="2"/>
  <c r="H8" i="2"/>
  <c r="H9" i="2"/>
  <c r="H10" i="2"/>
  <c r="H11" i="2"/>
  <c r="D4" i="1"/>
  <c r="E4" i="1"/>
  <c r="F4" i="1"/>
  <c r="F11" i="11" l="1"/>
  <c r="F16" i="11"/>
  <c r="F5" i="11"/>
  <c r="F10" i="11"/>
  <c r="F8" i="11"/>
  <c r="F12" i="11"/>
  <c r="F6" i="11"/>
  <c r="F15" i="11"/>
  <c r="H5" i="2"/>
  <c r="O4" i="5" s="1"/>
  <c r="F18" i="11" l="1"/>
  <c r="D18" i="11"/>
</calcChain>
</file>

<file path=xl/sharedStrings.xml><?xml version="1.0" encoding="utf-8"?>
<sst xmlns="http://schemas.openxmlformats.org/spreadsheetml/2006/main" count="569" uniqueCount="401">
  <si>
    <t>明治20年</t>
    <rPh sb="0" eb="2">
      <t>メイジ</t>
    </rPh>
    <rPh sb="4" eb="5">
      <t>ネン</t>
    </rPh>
    <phoneticPr fontId="2"/>
  </si>
  <si>
    <t>藤江小学校</t>
    <rPh sb="0" eb="2">
      <t>フジエ</t>
    </rPh>
    <rPh sb="2" eb="5">
      <t>ショウガッコウ</t>
    </rPh>
    <phoneticPr fontId="2"/>
  </si>
  <si>
    <t>明治41年</t>
    <rPh sb="0" eb="2">
      <t>メイジ</t>
    </rPh>
    <rPh sb="4" eb="5">
      <t>ネン</t>
    </rPh>
    <phoneticPr fontId="2"/>
  </si>
  <si>
    <t>生路小学校</t>
    <rPh sb="0" eb="2">
      <t>イクジ</t>
    </rPh>
    <rPh sb="2" eb="5">
      <t>ショウガッコウ</t>
    </rPh>
    <phoneticPr fontId="2"/>
  </si>
  <si>
    <t>昭和56年</t>
    <rPh sb="0" eb="2">
      <t>ショウワ</t>
    </rPh>
    <rPh sb="4" eb="5">
      <t>ネン</t>
    </rPh>
    <phoneticPr fontId="2"/>
  </si>
  <si>
    <t>石浜西小学校</t>
    <rPh sb="0" eb="2">
      <t>イシハマ</t>
    </rPh>
    <rPh sb="2" eb="3">
      <t>ニシ</t>
    </rPh>
    <rPh sb="3" eb="6">
      <t>ショウガッコウ</t>
    </rPh>
    <phoneticPr fontId="2"/>
  </si>
  <si>
    <t>片葩小学校</t>
    <rPh sb="0" eb="2">
      <t>カタハ</t>
    </rPh>
    <rPh sb="2" eb="5">
      <t>ショウガッコウ</t>
    </rPh>
    <phoneticPr fontId="2"/>
  </si>
  <si>
    <t>昭和54年</t>
    <rPh sb="0" eb="2">
      <t>ショウワ</t>
    </rPh>
    <rPh sb="4" eb="5">
      <t>ネン</t>
    </rPh>
    <phoneticPr fontId="2"/>
  </si>
  <si>
    <t>卯ノ里小学校</t>
    <rPh sb="0" eb="1">
      <t>ウ</t>
    </rPh>
    <rPh sb="2" eb="3">
      <t>サト</t>
    </rPh>
    <rPh sb="3" eb="6">
      <t>ショウガッコウ</t>
    </rPh>
    <phoneticPr fontId="2"/>
  </si>
  <si>
    <t>緒川小学校</t>
    <rPh sb="0" eb="2">
      <t>オガワ</t>
    </rPh>
    <rPh sb="2" eb="5">
      <t>ショウガッコウ</t>
    </rPh>
    <phoneticPr fontId="2"/>
  </si>
  <si>
    <t>森岡小学校</t>
    <rPh sb="0" eb="2">
      <t>モリオカ</t>
    </rPh>
    <rPh sb="2" eb="5">
      <t>ショウガッコウ</t>
    </rPh>
    <phoneticPr fontId="2"/>
  </si>
  <si>
    <t>総数</t>
    <rPh sb="0" eb="2">
      <t>ソウスウ</t>
    </rPh>
    <phoneticPr fontId="2"/>
  </si>
  <si>
    <t>開校年</t>
    <rPh sb="0" eb="2">
      <t>カイコウ</t>
    </rPh>
    <rPh sb="2" eb="3">
      <t>ドシ</t>
    </rPh>
    <phoneticPr fontId="2"/>
  </si>
  <si>
    <t>学校
プール</t>
    <rPh sb="0" eb="2">
      <t>ガッコウ</t>
    </rPh>
    <phoneticPr fontId="2"/>
  </si>
  <si>
    <r>
      <t>運動場
（m</t>
    </r>
    <r>
      <rPr>
        <vertAlign val="superscript"/>
        <sz val="6"/>
        <rFont val="ＭＳ 明朝"/>
        <family val="1"/>
        <charset val="128"/>
      </rPr>
      <t>2</t>
    </r>
    <r>
      <rPr>
        <sz val="6"/>
        <rFont val="ＭＳ 明朝"/>
        <family val="1"/>
        <charset val="128"/>
      </rPr>
      <t>）</t>
    </r>
    <rPh sb="0" eb="3">
      <t>ウンドウジョウ</t>
    </rPh>
    <phoneticPr fontId="2"/>
  </si>
  <si>
    <r>
      <t>屋内
運動場
（m</t>
    </r>
    <r>
      <rPr>
        <vertAlign val="superscript"/>
        <sz val="6"/>
        <rFont val="ＭＳ 明朝"/>
        <family val="1"/>
        <charset val="128"/>
      </rPr>
      <t>2</t>
    </r>
    <r>
      <rPr>
        <sz val="6"/>
        <rFont val="ＭＳ 明朝"/>
        <family val="1"/>
        <charset val="128"/>
      </rPr>
      <t>）</t>
    </r>
    <rPh sb="0" eb="2">
      <t>オクナイ</t>
    </rPh>
    <rPh sb="3" eb="6">
      <t>ウンドウジョウ</t>
    </rPh>
    <phoneticPr fontId="2"/>
  </si>
  <si>
    <r>
      <t>校舎面積
（m</t>
    </r>
    <r>
      <rPr>
        <vertAlign val="superscript"/>
        <sz val="6"/>
        <rFont val="ＭＳ 明朝"/>
        <family val="1"/>
        <charset val="128"/>
      </rPr>
      <t>2</t>
    </r>
    <r>
      <rPr>
        <sz val="6"/>
        <rFont val="ＭＳ 明朝"/>
        <family val="1"/>
        <charset val="128"/>
      </rPr>
      <t>）</t>
    </r>
    <rPh sb="0" eb="2">
      <t>コウシャ</t>
    </rPh>
    <rPh sb="2" eb="4">
      <t>メンセキ</t>
    </rPh>
    <phoneticPr fontId="2"/>
  </si>
  <si>
    <r>
      <t>校地面積
（m</t>
    </r>
    <r>
      <rPr>
        <vertAlign val="superscript"/>
        <sz val="6"/>
        <rFont val="ＭＳ 明朝"/>
        <family val="1"/>
        <charset val="128"/>
      </rPr>
      <t>2</t>
    </r>
    <r>
      <rPr>
        <sz val="6"/>
        <rFont val="ＭＳ 明朝"/>
        <family val="1"/>
        <charset val="128"/>
      </rPr>
      <t>）</t>
    </r>
    <rPh sb="0" eb="1">
      <t>コウ</t>
    </rPh>
    <rPh sb="1" eb="2">
      <t>チ</t>
    </rPh>
    <rPh sb="2" eb="4">
      <t>メンセキ</t>
    </rPh>
    <phoneticPr fontId="2"/>
  </si>
  <si>
    <t>小学校施設の概要</t>
    <rPh sb="0" eb="3">
      <t>ショウガッコウ</t>
    </rPh>
    <rPh sb="3" eb="5">
      <t>シセツ</t>
    </rPh>
    <rPh sb="6" eb="8">
      <t>ガイヨウ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</si>
  <si>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</si>
  <si>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※教員数は本務者数(育休・産休代替教員を除く)</t>
    <phoneticPr fontId="2"/>
  </si>
  <si>
    <t>合計</t>
    <rPh sb="0" eb="2">
      <t>ゴウケイ</t>
    </rPh>
    <phoneticPr fontId="2"/>
  </si>
  <si>
    <t>教員数</t>
    <rPh sb="0" eb="2">
      <t>キョウイン</t>
    </rPh>
    <rPh sb="2" eb="3">
      <t>スウ</t>
    </rPh>
    <phoneticPr fontId="2"/>
  </si>
  <si>
    <t>学　　級　　数</t>
    <rPh sb="0" eb="1">
      <t>ガク</t>
    </rPh>
    <rPh sb="3" eb="4">
      <t>キュウ</t>
    </rPh>
    <rPh sb="6" eb="7">
      <t>スウ</t>
    </rPh>
    <phoneticPr fontId="2"/>
  </si>
  <si>
    <t>児　　童　　数</t>
    <rPh sb="0" eb="1">
      <t>ジ</t>
    </rPh>
    <rPh sb="3" eb="4">
      <t>ワラベ</t>
    </rPh>
    <rPh sb="6" eb="7">
      <t>スウ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</si>
  <si>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</si>
  <si>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</si>
  <si>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給食費準</t>
    <rPh sb="0" eb="3">
      <t>キュウショクヒ</t>
    </rPh>
    <rPh sb="3" eb="4">
      <t>ジュン</t>
    </rPh>
    <phoneticPr fontId="2"/>
  </si>
  <si>
    <t>医療費準</t>
    <rPh sb="0" eb="3">
      <t>イリョウヒ</t>
    </rPh>
    <rPh sb="3" eb="4">
      <t>ジュン</t>
    </rPh>
    <phoneticPr fontId="2"/>
  </si>
  <si>
    <t>医療費要</t>
    <rPh sb="0" eb="3">
      <t>イリョウヒ</t>
    </rPh>
    <rPh sb="3" eb="4">
      <t>ヨウ</t>
    </rPh>
    <phoneticPr fontId="2"/>
  </si>
  <si>
    <t>修学旅行準</t>
    <rPh sb="0" eb="2">
      <t>シュウガク</t>
    </rPh>
    <rPh sb="2" eb="4">
      <t>リョコウ</t>
    </rPh>
    <rPh sb="4" eb="5">
      <t>ジュン</t>
    </rPh>
    <phoneticPr fontId="2"/>
  </si>
  <si>
    <t>修学旅行要</t>
    <rPh sb="0" eb="2">
      <t>シュウガク</t>
    </rPh>
    <rPh sb="2" eb="4">
      <t>リョコウ</t>
    </rPh>
    <rPh sb="4" eb="5">
      <t>ヨウ</t>
    </rPh>
    <phoneticPr fontId="2"/>
  </si>
  <si>
    <t>新入学
学用品費準</t>
    <rPh sb="0" eb="3">
      <t>シンニュウガク</t>
    </rPh>
    <rPh sb="4" eb="5">
      <t>ガク</t>
    </rPh>
    <rPh sb="5" eb="6">
      <t>ヨウ</t>
    </rPh>
    <rPh sb="6" eb="7">
      <t>ヒン</t>
    </rPh>
    <rPh sb="7" eb="8">
      <t>ヒ</t>
    </rPh>
    <rPh sb="8" eb="9">
      <t>ジュン</t>
    </rPh>
    <phoneticPr fontId="2"/>
  </si>
  <si>
    <t>校外活動
キャンプ準</t>
    <rPh sb="0" eb="2">
      <t>コウガイ</t>
    </rPh>
    <rPh sb="2" eb="4">
      <t>カツドウ</t>
    </rPh>
    <rPh sb="9" eb="10">
      <t>ジュン</t>
    </rPh>
    <phoneticPr fontId="2"/>
  </si>
  <si>
    <t>学用品費準</t>
    <rPh sb="0" eb="3">
      <t>ガクヨウヒン</t>
    </rPh>
    <rPh sb="3" eb="4">
      <t>ヒ</t>
    </rPh>
    <rPh sb="4" eb="5">
      <t>ジュン</t>
    </rPh>
    <phoneticPr fontId="2"/>
  </si>
  <si>
    <t>※教員数は本務者数(育休・産休代替教員を除く)</t>
    <rPh sb="1" eb="3">
      <t>キョウイン</t>
    </rPh>
    <rPh sb="3" eb="4">
      <t>スウ</t>
    </rPh>
    <rPh sb="5" eb="6">
      <t>ホン</t>
    </rPh>
    <rPh sb="6" eb="7">
      <t>ム</t>
    </rPh>
    <rPh sb="7" eb="8">
      <t>モノ</t>
    </rPh>
    <rPh sb="8" eb="9">
      <t>スウ</t>
    </rPh>
    <rPh sb="10" eb="11">
      <t>イク</t>
    </rPh>
    <rPh sb="11" eb="12">
      <t>キュウ</t>
    </rPh>
    <rPh sb="13" eb="15">
      <t>サンキュウ</t>
    </rPh>
    <rPh sb="15" eb="16">
      <t>ダイ</t>
    </rPh>
    <rPh sb="16" eb="17">
      <t>カ</t>
    </rPh>
    <rPh sb="17" eb="19">
      <t>キョウイン</t>
    </rPh>
    <rPh sb="20" eb="21">
      <t>ノゾ</t>
    </rPh>
    <phoneticPr fontId="2"/>
  </si>
  <si>
    <t>西部</t>
    <rPh sb="0" eb="2">
      <t>セイブ</t>
    </rPh>
    <phoneticPr fontId="2"/>
  </si>
  <si>
    <t>北部</t>
    <rPh sb="0" eb="2">
      <t>ホクブ</t>
    </rPh>
    <phoneticPr fontId="2"/>
  </si>
  <si>
    <t>東浦</t>
    <rPh sb="0" eb="2">
      <t>ヒガシウラ</t>
    </rPh>
    <phoneticPr fontId="2"/>
  </si>
  <si>
    <t>特別
支援</t>
    <rPh sb="0" eb="2">
      <t>トクベツ</t>
    </rPh>
    <rPh sb="3" eb="5">
      <t>シエン</t>
    </rPh>
    <phoneticPr fontId="2"/>
  </si>
  <si>
    <t>生　　徒　　数</t>
    <rPh sb="0" eb="1">
      <t>ショウ</t>
    </rPh>
    <rPh sb="3" eb="4">
      <t>タダ</t>
    </rPh>
    <rPh sb="6" eb="7">
      <t>カズ</t>
    </rPh>
    <phoneticPr fontId="2"/>
  </si>
  <si>
    <t>中学校別学年別生徒数・学級数・教員数</t>
    <rPh sb="0" eb="3">
      <t>チュウガッコウ</t>
    </rPh>
    <rPh sb="3" eb="4">
      <t>ベツ</t>
    </rPh>
    <rPh sb="4" eb="6">
      <t>ガクネン</t>
    </rPh>
    <rPh sb="6" eb="7">
      <t>ベツ</t>
    </rPh>
    <rPh sb="7" eb="10">
      <t>セイトスウ</t>
    </rPh>
    <rPh sb="11" eb="13">
      <t>ガッキュウ</t>
    </rPh>
    <rPh sb="13" eb="14">
      <t>スウ</t>
    </rPh>
    <rPh sb="15" eb="17">
      <t>キョウイン</t>
    </rPh>
    <rPh sb="17" eb="18">
      <t>スウ</t>
    </rPh>
    <phoneticPr fontId="2"/>
  </si>
  <si>
    <t>昭和62年</t>
    <rPh sb="0" eb="2">
      <t>ショウワ</t>
    </rPh>
    <rPh sb="4" eb="5">
      <t>ネン</t>
    </rPh>
    <phoneticPr fontId="2"/>
  </si>
  <si>
    <t>西部中学校</t>
    <rPh sb="0" eb="2">
      <t>セイブ</t>
    </rPh>
    <rPh sb="2" eb="5">
      <t>チュウガッコウ</t>
    </rPh>
    <phoneticPr fontId="2"/>
  </si>
  <si>
    <t>昭和51年</t>
    <rPh sb="0" eb="2">
      <t>ショウワ</t>
    </rPh>
    <rPh sb="4" eb="5">
      <t>ネン</t>
    </rPh>
    <phoneticPr fontId="2"/>
  </si>
  <si>
    <t>北部中学校</t>
    <rPh sb="0" eb="2">
      <t>ホクブ</t>
    </rPh>
    <rPh sb="2" eb="5">
      <t>チュウガッコウ</t>
    </rPh>
    <phoneticPr fontId="2"/>
  </si>
  <si>
    <t>昭和22年</t>
    <rPh sb="0" eb="2">
      <t>ショウワ</t>
    </rPh>
    <rPh sb="4" eb="5">
      <t>ネン</t>
    </rPh>
    <phoneticPr fontId="2"/>
  </si>
  <si>
    <t>東浦中学校</t>
    <rPh sb="0" eb="2">
      <t>ヒガシウラ</t>
    </rPh>
    <rPh sb="2" eb="5">
      <t>チュウガッコウ</t>
    </rPh>
    <phoneticPr fontId="2"/>
  </si>
  <si>
    <r>
      <t>運動場
（m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）</t>
    </r>
    <rPh sb="0" eb="3">
      <t>ウンドウジョウ</t>
    </rPh>
    <phoneticPr fontId="2"/>
  </si>
  <si>
    <r>
      <t>屋内
運動場
（m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）</t>
    </r>
    <rPh sb="0" eb="2">
      <t>オクナイ</t>
    </rPh>
    <rPh sb="3" eb="6">
      <t>ウンドウジョウ</t>
    </rPh>
    <phoneticPr fontId="2"/>
  </si>
  <si>
    <r>
      <t>校地面積
（m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）</t>
    </r>
    <rPh sb="0" eb="1">
      <t>コウ</t>
    </rPh>
    <rPh sb="1" eb="2">
      <t>チ</t>
    </rPh>
    <rPh sb="2" eb="4">
      <t>メンセキ</t>
    </rPh>
    <phoneticPr fontId="2"/>
  </si>
  <si>
    <t>中学校施設の概要</t>
    <rPh sb="0" eb="3">
      <t>チュウガッコウ</t>
    </rPh>
    <rPh sb="3" eb="5">
      <t>シセツ</t>
    </rPh>
    <rPh sb="6" eb="8">
      <t>ガイヨウ</t>
    </rPh>
    <phoneticPr fontId="2"/>
  </si>
  <si>
    <t>通信制</t>
    <rPh sb="0" eb="2">
      <t>ツウシン</t>
    </rPh>
    <rPh sb="2" eb="3">
      <t>セイ</t>
    </rPh>
    <phoneticPr fontId="2"/>
  </si>
  <si>
    <t>定時制</t>
    <rPh sb="0" eb="3">
      <t>テイジセイ</t>
    </rPh>
    <phoneticPr fontId="2"/>
  </si>
  <si>
    <t>全日制</t>
    <rPh sb="0" eb="3">
      <t>ゼンジツセイ</t>
    </rPh>
    <phoneticPr fontId="2"/>
  </si>
  <si>
    <t>各種学校</t>
    <rPh sb="0" eb="2">
      <t>カクシュ</t>
    </rPh>
    <rPh sb="2" eb="4">
      <t>ガッコウ</t>
    </rPh>
    <phoneticPr fontId="2"/>
  </si>
  <si>
    <t>専修学校</t>
    <phoneticPr fontId="2"/>
  </si>
  <si>
    <t>特別支援学校
（高等部）</t>
    <rPh sb="0" eb="2">
      <t>トクベツ</t>
    </rPh>
    <rPh sb="2" eb="4">
      <t>シエン</t>
    </rPh>
    <rPh sb="4" eb="6">
      <t>ガッコウ</t>
    </rPh>
    <rPh sb="8" eb="11">
      <t>コウトウブ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</si>
  <si>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</si>
  <si>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高等学校</t>
    <rPh sb="0" eb="2">
      <t>コウトウ</t>
    </rPh>
    <rPh sb="2" eb="4">
      <t>ガッコウ</t>
    </rPh>
    <phoneticPr fontId="2"/>
  </si>
  <si>
    <t>就労者</t>
    <rPh sb="0" eb="3">
      <t>シュウロウシャ</t>
    </rPh>
    <phoneticPr fontId="2"/>
  </si>
  <si>
    <t>職業能力開発
施設等入学者</t>
    <rPh sb="0" eb="2">
      <t>ショクギョウ</t>
    </rPh>
    <rPh sb="2" eb="4">
      <t>ノウリョク</t>
    </rPh>
    <rPh sb="4" eb="6">
      <t>カイハツ</t>
    </rPh>
    <rPh sb="7" eb="9">
      <t>シセツ</t>
    </rPh>
    <rPh sb="9" eb="10">
      <t>トウ</t>
    </rPh>
    <rPh sb="10" eb="13">
      <t>ニュウガクシャ</t>
    </rPh>
    <phoneticPr fontId="2"/>
  </si>
  <si>
    <t>進　　　　学　　　　者</t>
    <rPh sb="0" eb="1">
      <t>ススム</t>
    </rPh>
    <rPh sb="5" eb="6">
      <t>ガク</t>
    </rPh>
    <rPh sb="10" eb="11">
      <t>モノ</t>
    </rPh>
    <phoneticPr fontId="2"/>
  </si>
  <si>
    <t>総人数</t>
    <rPh sb="0" eb="1">
      <t>ソウ</t>
    </rPh>
    <rPh sb="1" eb="3">
      <t>ニンズウ</t>
    </rPh>
    <phoneticPr fontId="2"/>
  </si>
  <si>
    <t>教職員数</t>
    <rPh sb="0" eb="1">
      <t>キョウ</t>
    </rPh>
    <rPh sb="1" eb="4">
      <t>ショクインスウ</t>
    </rPh>
    <phoneticPr fontId="2"/>
  </si>
  <si>
    <t>延床面積</t>
    <rPh sb="0" eb="1">
      <t>ノ</t>
    </rPh>
    <rPh sb="1" eb="2">
      <t>ユカ</t>
    </rPh>
    <rPh sb="2" eb="4">
      <t>メンセキ</t>
    </rPh>
    <phoneticPr fontId="2"/>
  </si>
  <si>
    <t>敷地面積</t>
    <rPh sb="0" eb="2">
      <t>シキチ</t>
    </rPh>
    <rPh sb="2" eb="4">
      <t>メンセキ</t>
    </rPh>
    <phoneticPr fontId="2"/>
  </si>
  <si>
    <t>建物構造</t>
    <rPh sb="0" eb="2">
      <t>タテモノ</t>
    </rPh>
    <rPh sb="2" eb="4">
      <t>コウゾウ</t>
    </rPh>
    <phoneticPr fontId="2"/>
  </si>
  <si>
    <t>建　設</t>
    <rPh sb="0" eb="1">
      <t>ケン</t>
    </rPh>
    <rPh sb="2" eb="3">
      <t>セツ</t>
    </rPh>
    <phoneticPr fontId="2"/>
  </si>
  <si>
    <t>所在地</t>
    <rPh sb="0" eb="3">
      <t>ショザイチ</t>
    </rPh>
    <phoneticPr fontId="2"/>
  </si>
  <si>
    <t>資料：東浦高等学校</t>
    <rPh sb="0" eb="2">
      <t>シリョウ</t>
    </rPh>
    <rPh sb="3" eb="5">
      <t>ヒガシウラ</t>
    </rPh>
    <rPh sb="5" eb="7">
      <t>コウトウ</t>
    </rPh>
    <rPh sb="7" eb="9">
      <t>ガッコウ</t>
    </rPh>
    <phoneticPr fontId="2"/>
  </si>
  <si>
    <t>就職率
（％）</t>
    <rPh sb="0" eb="2">
      <t>シュウショク</t>
    </rPh>
    <rPh sb="2" eb="3">
      <t>リツ</t>
    </rPh>
    <phoneticPr fontId="2"/>
  </si>
  <si>
    <t>進学率
（％）</t>
    <rPh sb="0" eb="2">
      <t>シンガク</t>
    </rPh>
    <rPh sb="2" eb="3">
      <t>リツ</t>
    </rPh>
    <phoneticPr fontId="2"/>
  </si>
  <si>
    <t>就職者</t>
    <rPh sb="0" eb="2">
      <t>シュウショク</t>
    </rPh>
    <rPh sb="2" eb="3">
      <t>シャ</t>
    </rPh>
    <phoneticPr fontId="2"/>
  </si>
  <si>
    <t>教育訓練
機関等
入学者</t>
    <rPh sb="0" eb="2">
      <t>キョウイク</t>
    </rPh>
    <rPh sb="2" eb="4">
      <t>クンレン</t>
    </rPh>
    <rPh sb="5" eb="7">
      <t>キカン</t>
    </rPh>
    <rPh sb="7" eb="8">
      <t>トウ</t>
    </rPh>
    <rPh sb="9" eb="12">
      <t>ニュウガクシャ</t>
    </rPh>
    <phoneticPr fontId="2"/>
  </si>
  <si>
    <t>進学者</t>
    <rPh sb="0" eb="3">
      <t>シンガクシャ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</si>
  <si>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</si>
  <si>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</si>
  <si>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学級数</t>
    <rPh sb="0" eb="2">
      <t>ガッキュウ</t>
    </rPh>
    <rPh sb="2" eb="3">
      <t>スウ</t>
    </rPh>
    <phoneticPr fontId="2"/>
  </si>
  <si>
    <t>３学年</t>
    <rPh sb="1" eb="3">
      <t>ガクネン</t>
    </rPh>
    <phoneticPr fontId="2"/>
  </si>
  <si>
    <t>２学年</t>
    <rPh sb="1" eb="3">
      <t>ガクネン</t>
    </rPh>
    <phoneticPr fontId="2"/>
  </si>
  <si>
    <t>１学年</t>
    <rPh sb="1" eb="3">
      <t>ガクネン</t>
    </rPh>
    <phoneticPr fontId="2"/>
  </si>
  <si>
    <t>生徒数</t>
    <rPh sb="0" eb="3">
      <t>セイトスウ</t>
    </rPh>
    <phoneticPr fontId="2"/>
  </si>
  <si>
    <t>資料：学校給食センター</t>
    <rPh sb="0" eb="2">
      <t>シリョウ</t>
    </rPh>
    <rPh sb="3" eb="5">
      <t>ガッコウ</t>
    </rPh>
    <rPh sb="5" eb="7">
      <t>キュウショク</t>
    </rPh>
    <phoneticPr fontId="2"/>
  </si>
  <si>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</si>
  <si>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</si>
  <si>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給食実施回数</t>
    <rPh sb="0" eb="2">
      <t>キュウショク</t>
    </rPh>
    <rPh sb="2" eb="4">
      <t>ジッシ</t>
    </rPh>
    <rPh sb="4" eb="6">
      <t>カイスウ</t>
    </rPh>
    <phoneticPr fontId="2"/>
  </si>
  <si>
    <t>調理員</t>
    <rPh sb="0" eb="3">
      <t>チョウリイン</t>
    </rPh>
    <phoneticPr fontId="2"/>
  </si>
  <si>
    <t>給食実施延食数</t>
    <rPh sb="0" eb="2">
      <t>キュウショク</t>
    </rPh>
    <rPh sb="2" eb="4">
      <t>ジッシ</t>
    </rPh>
    <rPh sb="4" eb="5">
      <t>ノ</t>
    </rPh>
    <rPh sb="5" eb="6">
      <t>ショク</t>
    </rPh>
    <rPh sb="6" eb="7">
      <t>スウ</t>
    </rPh>
    <phoneticPr fontId="2"/>
  </si>
  <si>
    <t>調理能力</t>
    <rPh sb="0" eb="2">
      <t>チョウリ</t>
    </rPh>
    <rPh sb="2" eb="4">
      <t>ノウリョク</t>
    </rPh>
    <phoneticPr fontId="2"/>
  </si>
  <si>
    <t>建築面積</t>
    <rPh sb="0" eb="2">
      <t>ケンチク</t>
    </rPh>
    <rPh sb="2" eb="4">
      <t>メンセキ</t>
    </rPh>
    <phoneticPr fontId="2"/>
  </si>
  <si>
    <t>学校給食センターの概要</t>
    <rPh sb="0" eb="2">
      <t>ガッコウ</t>
    </rPh>
    <rPh sb="2" eb="4">
      <t>キュウショク</t>
    </rPh>
    <rPh sb="9" eb="11">
      <t>ガイヨウ</t>
    </rPh>
    <phoneticPr fontId="2"/>
  </si>
  <si>
    <t>藤江公民館</t>
    <rPh sb="0" eb="2">
      <t>フジエ</t>
    </rPh>
    <rPh sb="2" eb="5">
      <t>コウミンカン</t>
    </rPh>
    <phoneticPr fontId="2"/>
  </si>
  <si>
    <t>合　計</t>
    <rPh sb="0" eb="1">
      <t>ゴウ</t>
    </rPh>
    <rPh sb="2" eb="3">
      <t>ケイ</t>
    </rPh>
    <phoneticPr fontId="2"/>
  </si>
  <si>
    <t>計</t>
    <rPh sb="0" eb="1">
      <t>ケイ</t>
    </rPh>
    <phoneticPr fontId="2"/>
  </si>
  <si>
    <t>絵本</t>
    <rPh sb="0" eb="2">
      <t>エホン</t>
    </rPh>
    <phoneticPr fontId="2"/>
  </si>
  <si>
    <t>文庫・新書</t>
    <rPh sb="0" eb="2">
      <t>ブンコ</t>
    </rPh>
    <rPh sb="3" eb="5">
      <t>シンショ</t>
    </rPh>
    <phoneticPr fontId="2"/>
  </si>
  <si>
    <t>参考図書類</t>
    <rPh sb="0" eb="2">
      <t>サンコウ</t>
    </rPh>
    <rPh sb="2" eb="3">
      <t>ト</t>
    </rPh>
    <rPh sb="3" eb="5">
      <t>ショルイ</t>
    </rPh>
    <phoneticPr fontId="2"/>
  </si>
  <si>
    <t>９　文学</t>
    <rPh sb="2" eb="3">
      <t>ブン</t>
    </rPh>
    <rPh sb="3" eb="4">
      <t>ガク</t>
    </rPh>
    <phoneticPr fontId="2"/>
  </si>
  <si>
    <t>８　語学</t>
    <rPh sb="2" eb="3">
      <t>ゴ</t>
    </rPh>
    <rPh sb="3" eb="4">
      <t>ガク</t>
    </rPh>
    <phoneticPr fontId="2"/>
  </si>
  <si>
    <t>７　芸術</t>
    <rPh sb="2" eb="3">
      <t>ゲイ</t>
    </rPh>
    <rPh sb="3" eb="4">
      <t>ジュツ</t>
    </rPh>
    <phoneticPr fontId="2"/>
  </si>
  <si>
    <t>６　産業</t>
    <rPh sb="2" eb="3">
      <t>サン</t>
    </rPh>
    <rPh sb="3" eb="4">
      <t>ギョウ</t>
    </rPh>
    <phoneticPr fontId="2"/>
  </si>
  <si>
    <t>５　工業</t>
    <rPh sb="2" eb="3">
      <t>タクミ</t>
    </rPh>
    <rPh sb="3" eb="4">
      <t>ギョウ</t>
    </rPh>
    <phoneticPr fontId="2"/>
  </si>
  <si>
    <t>４　自然科学</t>
    <rPh sb="2" eb="3">
      <t>ジ</t>
    </rPh>
    <rPh sb="3" eb="4">
      <t>ゼン</t>
    </rPh>
    <rPh sb="4" eb="5">
      <t>カ</t>
    </rPh>
    <rPh sb="5" eb="6">
      <t>ガク</t>
    </rPh>
    <phoneticPr fontId="2"/>
  </si>
  <si>
    <t>３　社会科学</t>
    <rPh sb="2" eb="3">
      <t>シャ</t>
    </rPh>
    <rPh sb="3" eb="4">
      <t>カイ</t>
    </rPh>
    <rPh sb="4" eb="5">
      <t>カ</t>
    </rPh>
    <rPh sb="5" eb="6">
      <t>ガク</t>
    </rPh>
    <phoneticPr fontId="2"/>
  </si>
  <si>
    <t>２　歴史</t>
    <rPh sb="2" eb="3">
      <t>レキ</t>
    </rPh>
    <rPh sb="3" eb="4">
      <t>シ</t>
    </rPh>
    <phoneticPr fontId="2"/>
  </si>
  <si>
    <t>１　哲学</t>
    <rPh sb="2" eb="3">
      <t>テツ</t>
    </rPh>
    <rPh sb="3" eb="4">
      <t>ガク</t>
    </rPh>
    <phoneticPr fontId="2"/>
  </si>
  <si>
    <t>０　総記</t>
    <rPh sb="2" eb="3">
      <t>ソウ</t>
    </rPh>
    <rPh sb="3" eb="4">
      <t>キ</t>
    </rPh>
    <phoneticPr fontId="2"/>
  </si>
  <si>
    <t>児童図書</t>
    <rPh sb="0" eb="2">
      <t>ジドウ</t>
    </rPh>
    <rPh sb="2" eb="4">
      <t>トショ</t>
    </rPh>
    <phoneticPr fontId="2"/>
  </si>
  <si>
    <t>一般図書</t>
    <rPh sb="0" eb="2">
      <t>イッパン</t>
    </rPh>
    <rPh sb="2" eb="4">
      <t>トショ</t>
    </rPh>
    <phoneticPr fontId="2"/>
  </si>
  <si>
    <t>図　　　　　　　　　　書</t>
    <rPh sb="0" eb="1">
      <t>ズ</t>
    </rPh>
    <rPh sb="11" eb="12">
      <t>ショ</t>
    </rPh>
    <phoneticPr fontId="2"/>
  </si>
  <si>
    <t>児童向</t>
    <rPh sb="0" eb="1">
      <t>ジ</t>
    </rPh>
    <rPh sb="1" eb="2">
      <t>ワラベ</t>
    </rPh>
    <rPh sb="2" eb="3">
      <t>ム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</si>
  <si>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</si>
  <si>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一般向</t>
    <rPh sb="0" eb="1">
      <t>イチ</t>
    </rPh>
    <rPh sb="1" eb="2">
      <t>バン</t>
    </rPh>
    <rPh sb="2" eb="3">
      <t>ムカイ</t>
    </rPh>
    <phoneticPr fontId="2"/>
  </si>
  <si>
    <t>視聴覚資料</t>
    <rPh sb="0" eb="1">
      <t>シ</t>
    </rPh>
    <rPh sb="1" eb="2">
      <t>チョウ</t>
    </rPh>
    <rPh sb="2" eb="3">
      <t>サトシ</t>
    </rPh>
    <rPh sb="3" eb="4">
      <t>シ</t>
    </rPh>
    <rPh sb="4" eb="5">
      <t>リョウ</t>
    </rPh>
    <phoneticPr fontId="2"/>
  </si>
  <si>
    <t>単位：人（％）</t>
    <rPh sb="0" eb="2">
      <t>タンイ</t>
    </rPh>
    <rPh sb="3" eb="4">
      <t>ニン</t>
    </rPh>
    <phoneticPr fontId="2"/>
  </si>
  <si>
    <t>単位：点（％）</t>
    <rPh sb="0" eb="2">
      <t>タンイ</t>
    </rPh>
    <rPh sb="3" eb="4">
      <t>テン</t>
    </rPh>
    <phoneticPr fontId="2"/>
  </si>
  <si>
    <r>
      <t>2,353.56m</t>
    </r>
    <r>
      <rPr>
        <vertAlign val="superscript"/>
        <sz val="7"/>
        <rFont val="ＭＳ 明朝"/>
        <family val="1"/>
        <charset val="128"/>
      </rPr>
      <t>2</t>
    </r>
    <phoneticPr fontId="2"/>
  </si>
  <si>
    <r>
      <t>4,632.59m</t>
    </r>
    <r>
      <rPr>
        <vertAlign val="superscript"/>
        <sz val="7"/>
        <rFont val="ＭＳ 明朝"/>
        <family val="1"/>
        <charset val="128"/>
      </rPr>
      <t>2</t>
    </r>
    <phoneticPr fontId="2"/>
  </si>
  <si>
    <t>勤労福祉会館の概要</t>
    <rPh sb="0" eb="2">
      <t>キンロウ</t>
    </rPh>
    <rPh sb="2" eb="4">
      <t>フクシ</t>
    </rPh>
    <rPh sb="4" eb="6">
      <t>カイカン</t>
    </rPh>
    <rPh sb="7" eb="9">
      <t>ガイヨウ</t>
    </rPh>
    <phoneticPr fontId="2"/>
  </si>
  <si>
    <t>貸出冊数</t>
    <rPh sb="0" eb="2">
      <t>カシダシ</t>
    </rPh>
    <rPh sb="2" eb="4">
      <t>サツスウ</t>
    </rPh>
    <phoneticPr fontId="2"/>
  </si>
  <si>
    <t>中央図書館の利用状況</t>
    <rPh sb="0" eb="2">
      <t>チュウオウ</t>
    </rPh>
    <rPh sb="2" eb="5">
      <t>トショカン</t>
    </rPh>
    <rPh sb="6" eb="8">
      <t>リヨウ</t>
    </rPh>
    <rPh sb="8" eb="10">
      <t>ジョウキョウ</t>
    </rPh>
    <phoneticPr fontId="2"/>
  </si>
  <si>
    <r>
      <t>2,634.73m</t>
    </r>
    <r>
      <rPr>
        <vertAlign val="superscript"/>
        <sz val="7"/>
        <rFont val="ＭＳ 明朝"/>
        <family val="1"/>
        <charset val="128"/>
      </rPr>
      <t>2</t>
    </r>
    <phoneticPr fontId="2"/>
  </si>
  <si>
    <t>中央図書館の概要</t>
    <rPh sb="0" eb="2">
      <t>チュウオウ</t>
    </rPh>
    <rPh sb="2" eb="5">
      <t>トショカン</t>
    </rPh>
    <rPh sb="6" eb="8">
      <t>ガイヨウ</t>
    </rPh>
    <phoneticPr fontId="2"/>
  </si>
  <si>
    <t>面積</t>
    <rPh sb="0" eb="2">
      <t>メンセキ</t>
    </rPh>
    <phoneticPr fontId="2"/>
  </si>
  <si>
    <r>
      <t>39.67m</t>
    </r>
    <r>
      <rPr>
        <vertAlign val="superscript"/>
        <sz val="7"/>
        <rFont val="ＭＳ 明朝"/>
        <family val="1"/>
        <charset val="128"/>
      </rPr>
      <t>2</t>
    </r>
    <phoneticPr fontId="2"/>
  </si>
  <si>
    <t>鉄骨造　瓦葺　平屋建</t>
    <rPh sb="0" eb="2">
      <t>テッコツ</t>
    </rPh>
    <rPh sb="2" eb="3">
      <t>ゾウ</t>
    </rPh>
    <rPh sb="4" eb="6">
      <t>カワラブキ</t>
    </rPh>
    <rPh sb="7" eb="9">
      <t>ヒラヤ</t>
    </rPh>
    <rPh sb="9" eb="10">
      <t>ダテ</t>
    </rPh>
    <phoneticPr fontId="2"/>
  </si>
  <si>
    <t>構造</t>
    <rPh sb="0" eb="2">
      <t>コウゾウ</t>
    </rPh>
    <phoneticPr fontId="2"/>
  </si>
  <si>
    <t>陶芸棟</t>
    <rPh sb="0" eb="2">
      <t>トウゲイ</t>
    </rPh>
    <rPh sb="2" eb="3">
      <t>トウ</t>
    </rPh>
    <phoneticPr fontId="2"/>
  </si>
  <si>
    <r>
      <t>80m</t>
    </r>
    <r>
      <rPr>
        <vertAlign val="superscript"/>
        <sz val="7"/>
        <rFont val="ＭＳ 明朝"/>
        <family val="1"/>
        <charset val="128"/>
      </rPr>
      <t>2</t>
    </r>
    <phoneticPr fontId="2"/>
  </si>
  <si>
    <t>鉄骨造　瓦葺　平屋建</t>
    <rPh sb="0" eb="2">
      <t>テッコツ</t>
    </rPh>
    <rPh sb="2" eb="3">
      <t>ヅクリ</t>
    </rPh>
    <rPh sb="4" eb="6">
      <t>カワラブキ</t>
    </rPh>
    <rPh sb="7" eb="9">
      <t>ヒラヤ</t>
    </rPh>
    <rPh sb="9" eb="10">
      <t>ダテ</t>
    </rPh>
    <phoneticPr fontId="2"/>
  </si>
  <si>
    <t>別　棟</t>
    <rPh sb="0" eb="1">
      <t>ベツ</t>
    </rPh>
    <rPh sb="2" eb="3">
      <t>トウ</t>
    </rPh>
    <phoneticPr fontId="2"/>
  </si>
  <si>
    <r>
      <t>880.05m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（内展示室252.36m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）</t>
    </r>
    <rPh sb="9" eb="10">
      <t>ウチ</t>
    </rPh>
    <rPh sb="10" eb="13">
      <t>テンジシツ</t>
    </rPh>
    <phoneticPr fontId="2"/>
  </si>
  <si>
    <t>本　館</t>
    <rPh sb="0" eb="1">
      <t>ホン</t>
    </rPh>
    <rPh sb="2" eb="3">
      <t>カン</t>
    </rPh>
    <phoneticPr fontId="2"/>
  </si>
  <si>
    <r>
      <t>2,364.55m</t>
    </r>
    <r>
      <rPr>
        <vertAlign val="superscript"/>
        <sz val="7"/>
        <rFont val="ＭＳ 明朝"/>
        <family val="1"/>
        <charset val="128"/>
      </rPr>
      <t>2</t>
    </r>
    <phoneticPr fontId="2"/>
  </si>
  <si>
    <t>利用人数</t>
    <rPh sb="0" eb="2">
      <t>リヨウ</t>
    </rPh>
    <rPh sb="2" eb="4">
      <t>ニンズウ</t>
    </rPh>
    <phoneticPr fontId="2"/>
  </si>
  <si>
    <t>利用日数</t>
    <rPh sb="0" eb="2">
      <t>リヨウ</t>
    </rPh>
    <rPh sb="2" eb="4">
      <t>ニッスウ</t>
    </rPh>
    <phoneticPr fontId="2"/>
  </si>
  <si>
    <t>開館日数</t>
    <rPh sb="0" eb="2">
      <t>カイカン</t>
    </rPh>
    <rPh sb="2" eb="4">
      <t>ニッスウ</t>
    </rPh>
    <phoneticPr fontId="2"/>
  </si>
  <si>
    <t>陶芸棟利用状況</t>
    <rPh sb="0" eb="2">
      <t>トウゲイ</t>
    </rPh>
    <rPh sb="2" eb="3">
      <t>トウ</t>
    </rPh>
    <rPh sb="3" eb="5">
      <t>リヨウ</t>
    </rPh>
    <rPh sb="5" eb="7">
      <t>ジョウキョウ</t>
    </rPh>
    <phoneticPr fontId="2"/>
  </si>
  <si>
    <t>資料館利用状況</t>
    <rPh sb="0" eb="3">
      <t>シリョウカン</t>
    </rPh>
    <rPh sb="3" eb="5">
      <t>リヨウ</t>
    </rPh>
    <rPh sb="5" eb="7">
      <t>ジョウキョウ</t>
    </rPh>
    <phoneticPr fontId="2"/>
  </si>
  <si>
    <t>料理室</t>
    <rPh sb="0" eb="2">
      <t>リョウリ</t>
    </rPh>
    <rPh sb="2" eb="3">
      <t>シツ</t>
    </rPh>
    <phoneticPr fontId="2"/>
  </si>
  <si>
    <t>研修室</t>
    <rPh sb="0" eb="3">
      <t>ケンシュウシツ</t>
    </rPh>
    <phoneticPr fontId="2"/>
  </si>
  <si>
    <t>テニスコート</t>
    <phoneticPr fontId="2"/>
  </si>
  <si>
    <t>はなのき会館</t>
    <rPh sb="4" eb="6">
      <t>カイカン</t>
    </rPh>
    <phoneticPr fontId="2"/>
  </si>
  <si>
    <t>柔剣道場</t>
    <rPh sb="0" eb="1">
      <t>ジュウ</t>
    </rPh>
    <rPh sb="1" eb="3">
      <t>ケンドウ</t>
    </rPh>
    <rPh sb="3" eb="4">
      <t>ジョウ</t>
    </rPh>
    <phoneticPr fontId="2"/>
  </si>
  <si>
    <t>小体育室</t>
    <rPh sb="0" eb="1">
      <t>ショウ</t>
    </rPh>
    <rPh sb="1" eb="4">
      <t>タイイクシツ</t>
    </rPh>
    <phoneticPr fontId="2"/>
  </si>
  <si>
    <t>アリーナ</t>
    <phoneticPr fontId="2"/>
  </si>
  <si>
    <t>体育館</t>
    <rPh sb="0" eb="3">
      <t>タイイクカン</t>
    </rPh>
    <phoneticPr fontId="2"/>
  </si>
  <si>
    <t>区分</t>
    <rPh sb="0" eb="2">
      <t>クブン</t>
    </rPh>
    <phoneticPr fontId="2"/>
  </si>
  <si>
    <t>東浦文化広場の利用状況</t>
    <rPh sb="0" eb="2">
      <t>ヒガシウラ</t>
    </rPh>
    <rPh sb="2" eb="4">
      <t>ブンカ</t>
    </rPh>
    <rPh sb="4" eb="6">
      <t>ヒロバ</t>
    </rPh>
    <rPh sb="7" eb="9">
      <t>リヨウ</t>
    </rPh>
    <rPh sb="9" eb="11">
      <t>ジョウキョウ</t>
    </rPh>
    <phoneticPr fontId="2"/>
  </si>
  <si>
    <t>延床面積</t>
    <rPh sb="0" eb="1">
      <t>エン</t>
    </rPh>
    <rPh sb="1" eb="4">
      <t>ユカメンセキ</t>
    </rPh>
    <phoneticPr fontId="2"/>
  </si>
  <si>
    <t>はなのき
会館</t>
    <rPh sb="5" eb="7">
      <t>カイカン</t>
    </rPh>
    <phoneticPr fontId="2"/>
  </si>
  <si>
    <t>柔道、剣道</t>
    <rPh sb="0" eb="2">
      <t>ジュウドウ</t>
    </rPh>
    <rPh sb="3" eb="5">
      <t>ケンドウ</t>
    </rPh>
    <phoneticPr fontId="2"/>
  </si>
  <si>
    <r>
      <t>15,300m</t>
    </r>
    <r>
      <rPr>
        <vertAlign val="superscript"/>
        <sz val="7"/>
        <rFont val="ＭＳ 明朝"/>
        <family val="1"/>
        <charset val="128"/>
      </rPr>
      <t>2</t>
    </r>
    <phoneticPr fontId="2"/>
  </si>
  <si>
    <t>開設年月</t>
    <rPh sb="0" eb="2">
      <t>カイセツ</t>
    </rPh>
    <rPh sb="2" eb="4">
      <t>ネンゲツ</t>
    </rPh>
    <phoneticPr fontId="2"/>
  </si>
  <si>
    <t>東浦町大字生路字狭間80</t>
    <rPh sb="0" eb="3">
      <t>ヒガシウラチョウ</t>
    </rPh>
    <rPh sb="3" eb="5">
      <t>オオアザ</t>
    </rPh>
    <rPh sb="5" eb="7">
      <t>イクジ</t>
    </rPh>
    <rPh sb="7" eb="8">
      <t>ジ</t>
    </rPh>
    <rPh sb="8" eb="10">
      <t>ハザマ</t>
    </rPh>
    <phoneticPr fontId="2"/>
  </si>
  <si>
    <t>東浦文化広場の概要</t>
    <rPh sb="0" eb="2">
      <t>ヒガシウラ</t>
    </rPh>
    <rPh sb="2" eb="4">
      <t>ブンカ</t>
    </rPh>
    <rPh sb="4" eb="6">
      <t>ヒロバ</t>
    </rPh>
    <rPh sb="7" eb="9">
      <t>ガイヨウ</t>
    </rPh>
    <phoneticPr fontId="2"/>
  </si>
  <si>
    <t>岡田川
テニス場</t>
    <rPh sb="0" eb="2">
      <t>オカダ</t>
    </rPh>
    <rPh sb="2" eb="3">
      <t>ガワ</t>
    </rPh>
    <rPh sb="7" eb="8">
      <t>ジョウ</t>
    </rPh>
    <phoneticPr fontId="2"/>
  </si>
  <si>
    <t>町営西部
グラウンド</t>
    <rPh sb="0" eb="2">
      <t>チョウエイ</t>
    </rPh>
    <rPh sb="2" eb="4">
      <t>セイブ</t>
    </rPh>
    <phoneticPr fontId="2"/>
  </si>
  <si>
    <t>町営北部
グラウンド</t>
    <rPh sb="0" eb="2">
      <t>チョウエイ</t>
    </rPh>
    <rPh sb="2" eb="4">
      <t>ホクブ</t>
    </rPh>
    <phoneticPr fontId="2"/>
  </si>
  <si>
    <t>町営南部
グラウンド</t>
    <rPh sb="0" eb="2">
      <t>チョウエイ</t>
    </rPh>
    <rPh sb="2" eb="4">
      <t>ナンブ</t>
    </rPh>
    <phoneticPr fontId="2"/>
  </si>
  <si>
    <t>利用
件数</t>
    <rPh sb="0" eb="2">
      <t>リヨウ</t>
    </rPh>
    <rPh sb="3" eb="5">
      <t>ケンスウ</t>
    </rPh>
    <phoneticPr fontId="2"/>
  </si>
  <si>
    <r>
      <t>競技場面積（ｍ</t>
    </r>
    <r>
      <rPr>
        <vertAlign val="superscript"/>
        <sz val="6.5"/>
        <rFont val="ＭＳ 明朝"/>
        <family val="1"/>
        <charset val="128"/>
      </rPr>
      <t>2</t>
    </r>
    <r>
      <rPr>
        <sz val="6.5"/>
        <rFont val="ＭＳ 明朝"/>
        <family val="1"/>
        <charset val="128"/>
      </rPr>
      <t>）</t>
    </r>
    <rPh sb="0" eb="3">
      <t>キョウギジョウ</t>
    </rPh>
    <rPh sb="3" eb="5">
      <t>メンセキ</t>
    </rPh>
    <phoneticPr fontId="2"/>
  </si>
  <si>
    <t>施設名</t>
    <rPh sb="0" eb="2">
      <t>シセツ</t>
    </rPh>
    <rPh sb="2" eb="3">
      <t>メイ</t>
    </rPh>
    <phoneticPr fontId="2"/>
  </si>
  <si>
    <t>スポーツ施設の利用状況</t>
    <rPh sb="4" eb="6">
      <t>シセツ</t>
    </rPh>
    <rPh sb="7" eb="9">
      <t>リヨウ</t>
    </rPh>
    <rPh sb="9" eb="11">
      <t>ジョウキョウ</t>
    </rPh>
    <phoneticPr fontId="2"/>
  </si>
  <si>
    <t>和室２：10畳</t>
    <rPh sb="0" eb="2">
      <t>ワシツ</t>
    </rPh>
    <rPh sb="6" eb="7">
      <t>ジョウ</t>
    </rPh>
    <phoneticPr fontId="2"/>
  </si>
  <si>
    <t>和室１：10畳</t>
    <rPh sb="0" eb="2">
      <t>ワシツ</t>
    </rPh>
    <rPh sb="6" eb="7">
      <t>ジョウ</t>
    </rPh>
    <phoneticPr fontId="2"/>
  </si>
  <si>
    <r>
      <t>会議室：53ｍ</t>
    </r>
    <r>
      <rPr>
        <vertAlign val="superscript"/>
        <sz val="6"/>
        <rFont val="ＭＳ 明朝"/>
        <family val="1"/>
        <charset val="128"/>
      </rPr>
      <t>2</t>
    </r>
    <rPh sb="0" eb="3">
      <t>カイギシツ</t>
    </rPh>
    <phoneticPr fontId="2"/>
  </si>
  <si>
    <t>施設内容</t>
    <rPh sb="0" eb="2">
      <t>シセツ</t>
    </rPh>
    <rPh sb="2" eb="3">
      <t>ナイ</t>
    </rPh>
    <rPh sb="3" eb="4">
      <t>ヨウ</t>
    </rPh>
    <phoneticPr fontId="2"/>
  </si>
  <si>
    <t>所在地等</t>
    <rPh sb="0" eb="3">
      <t>ショザイチ</t>
    </rPh>
    <rPh sb="3" eb="4">
      <t>ナド</t>
    </rPh>
    <phoneticPr fontId="2"/>
  </si>
  <si>
    <t>合　　計</t>
    <rPh sb="0" eb="1">
      <t>ゴウ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</si>
  <si>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</si>
  <si>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総　数</t>
    <rPh sb="0" eb="1">
      <t>ソウ</t>
    </rPh>
    <rPh sb="2" eb="3">
      <t>スウ</t>
    </rPh>
    <phoneticPr fontId="2"/>
  </si>
  <si>
    <t>要保護・準要保護・特別支援教育支給対象者数</t>
    <rPh sb="0" eb="1">
      <t>ヨウ</t>
    </rPh>
    <rPh sb="1" eb="3">
      <t>ホゴ</t>
    </rPh>
    <rPh sb="4" eb="5">
      <t>ジュン</t>
    </rPh>
    <rPh sb="5" eb="6">
      <t>ヨウ</t>
    </rPh>
    <rPh sb="6" eb="8">
      <t>ホゴ</t>
    </rPh>
    <rPh sb="9" eb="11">
      <t>トクベツ</t>
    </rPh>
    <rPh sb="11" eb="13">
      <t>シエン</t>
    </rPh>
    <rPh sb="13" eb="15">
      <t>キョウイク</t>
    </rPh>
    <rPh sb="15" eb="17">
      <t>シキュウ</t>
    </rPh>
    <rPh sb="17" eb="19">
      <t>タイショウ</t>
    </rPh>
    <rPh sb="19" eb="20">
      <t>シャ</t>
    </rPh>
    <rPh sb="20" eb="21">
      <t>スウ</t>
    </rPh>
    <phoneticPr fontId="2"/>
  </si>
  <si>
    <t>特別支援教育</t>
    <rPh sb="0" eb="2">
      <t>トクベツ</t>
    </rPh>
    <rPh sb="2" eb="4">
      <t>シエン</t>
    </rPh>
    <rPh sb="4" eb="6">
      <t>キョウイク</t>
    </rPh>
    <phoneticPr fontId="2"/>
  </si>
  <si>
    <t>小学校児童数</t>
    <rPh sb="0" eb="3">
      <t>ショウガッコウ</t>
    </rPh>
    <rPh sb="3" eb="5">
      <t>ジドウ</t>
    </rPh>
    <rPh sb="5" eb="6">
      <t>スウ</t>
    </rPh>
    <phoneticPr fontId="2"/>
  </si>
  <si>
    <t>中学校生徒数</t>
    <rPh sb="0" eb="3">
      <t>チュウガッコウ</t>
    </rPh>
    <rPh sb="3" eb="5">
      <t>セイト</t>
    </rPh>
    <rPh sb="5" eb="6">
      <t>スウ</t>
    </rPh>
    <phoneticPr fontId="2"/>
  </si>
  <si>
    <r>
      <t>3,800.49m</t>
    </r>
    <r>
      <rPr>
        <vertAlign val="superscript"/>
        <sz val="7"/>
        <rFont val="ＭＳ 明朝"/>
        <family val="1"/>
        <charset val="128"/>
      </rPr>
      <t>2</t>
    </r>
    <phoneticPr fontId="2"/>
  </si>
  <si>
    <t>各年５月１日現在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2"/>
  </si>
  <si>
    <t>鉄筋コンクリート造（一部鉄骨造）</t>
    <rPh sb="0" eb="2">
      <t>テッキン</t>
    </rPh>
    <rPh sb="8" eb="9">
      <t>ゾウ</t>
    </rPh>
    <rPh sb="10" eb="12">
      <t>イチブ</t>
    </rPh>
    <rPh sb="12" eb="14">
      <t>テッコツ</t>
    </rPh>
    <rPh sb="14" eb="15">
      <t>ゾウ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</si>
  <si>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</si>
  <si>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</si>
  <si>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</si>
  <si>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</si>
  <si>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</si>
  <si>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</si>
  <si>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各年３月卒業時点</t>
    <rPh sb="0" eb="1">
      <t>カク</t>
    </rPh>
    <rPh sb="1" eb="2">
      <t>ネン</t>
    </rPh>
    <rPh sb="3" eb="4">
      <t>ガツ</t>
    </rPh>
    <rPh sb="4" eb="6">
      <t>ソツギョウ</t>
    </rPh>
    <rPh sb="6" eb="8">
      <t>ジテン</t>
    </rPh>
    <phoneticPr fontId="2"/>
  </si>
  <si>
    <t>昭和63年３月</t>
    <rPh sb="0" eb="2">
      <t>ショウワ</t>
    </rPh>
    <rPh sb="4" eb="5">
      <t>ネン</t>
    </rPh>
    <rPh sb="6" eb="7">
      <t>ガツ</t>
    </rPh>
    <phoneticPr fontId="2"/>
  </si>
  <si>
    <t>３才</t>
    <rPh sb="1" eb="2">
      <t>サイ</t>
    </rPh>
    <phoneticPr fontId="2"/>
  </si>
  <si>
    <t>４才</t>
    <rPh sb="1" eb="2">
      <t>サイ</t>
    </rPh>
    <phoneticPr fontId="2"/>
  </si>
  <si>
    <t>５才</t>
    <rPh sb="1" eb="2">
      <t>サイ</t>
    </rPh>
    <phoneticPr fontId="2"/>
  </si>
  <si>
    <t>各年５月１日現在</t>
    <rPh sb="0" eb="2">
      <t>カクトシ</t>
    </rPh>
    <rPh sb="3" eb="4">
      <t>ガツ</t>
    </rPh>
    <rPh sb="5" eb="6">
      <t>ニチ</t>
    </rPh>
    <rPh sb="6" eb="8">
      <t>ゲンザイ</t>
    </rPh>
    <phoneticPr fontId="2"/>
  </si>
  <si>
    <t>昭52.７</t>
    <rPh sb="0" eb="1">
      <t>ショウ</t>
    </rPh>
    <phoneticPr fontId="2"/>
  </si>
  <si>
    <t>平成３年３月</t>
    <rPh sb="0" eb="2">
      <t>ヘイセイ</t>
    </rPh>
    <rPh sb="3" eb="4">
      <t>ネン</t>
    </rPh>
    <rPh sb="5" eb="6">
      <t>ガツ</t>
    </rPh>
    <phoneticPr fontId="2"/>
  </si>
  <si>
    <t>平成11年11月１日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</si>
  <si>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鉄骨造（一部RC）　瓦葺　一部２階建</t>
    <rPh sb="0" eb="2">
      <t>テッコツ</t>
    </rPh>
    <rPh sb="2" eb="3">
      <t>ゾウ</t>
    </rPh>
    <rPh sb="4" eb="6">
      <t>イチブ</t>
    </rPh>
    <rPh sb="10" eb="12">
      <t>カワラブキ</t>
    </rPh>
    <rPh sb="13" eb="15">
      <t>イチブ</t>
    </rPh>
    <rPh sb="16" eb="18">
      <t>カイダテ</t>
    </rPh>
    <phoneticPr fontId="2"/>
  </si>
  <si>
    <t>１日
平均人数</t>
    <rPh sb="1" eb="2">
      <t>ニチ</t>
    </rPh>
    <rPh sb="3" eb="5">
      <t>ヘイキン</t>
    </rPh>
    <rPh sb="5" eb="7">
      <t>ニンズウ</t>
    </rPh>
    <phoneticPr fontId="2"/>
  </si>
  <si>
    <t>昭和54年４月</t>
    <rPh sb="0" eb="2">
      <t>ショウワ</t>
    </rPh>
    <rPh sb="4" eb="5">
      <t>ネン</t>
    </rPh>
    <rPh sb="6" eb="7">
      <t>ガツ</t>
    </rPh>
    <phoneticPr fontId="2"/>
  </si>
  <si>
    <t>昭和58年６月</t>
    <rPh sb="0" eb="2">
      <t>ショウワ</t>
    </rPh>
    <rPh sb="4" eb="5">
      <t>ネン</t>
    </rPh>
    <rPh sb="6" eb="7">
      <t>ガツ</t>
    </rPh>
    <phoneticPr fontId="2"/>
  </si>
  <si>
    <t>バレーボール・バスケットボール各２面、バドミントン、インディアカ各６面、卓球台20台</t>
    <rPh sb="15" eb="16">
      <t>カク</t>
    </rPh>
    <rPh sb="17" eb="18">
      <t>メン</t>
    </rPh>
    <rPh sb="32" eb="33">
      <t>カク</t>
    </rPh>
    <rPh sb="34" eb="35">
      <t>メン</t>
    </rPh>
    <rPh sb="36" eb="39">
      <t>タッキュウダイ</t>
    </rPh>
    <rPh sb="41" eb="42">
      <t>ダイ</t>
    </rPh>
    <phoneticPr fontId="2"/>
  </si>
  <si>
    <t>卓球台８台、軽体操</t>
    <rPh sb="0" eb="3">
      <t>タッキュウダイ</t>
    </rPh>
    <rPh sb="4" eb="5">
      <t>ダイ</t>
    </rPh>
    <rPh sb="6" eb="7">
      <t>ケイ</t>
    </rPh>
    <rPh sb="7" eb="9">
      <t>タイソウ</t>
    </rPh>
    <phoneticPr fontId="2"/>
  </si>
  <si>
    <t>研修室、料理室</t>
    <rPh sb="0" eb="3">
      <t>ケンシュウシツ</t>
    </rPh>
    <rPh sb="4" eb="6">
      <t>リョウリ</t>
    </rPh>
    <rPh sb="6" eb="7">
      <t>シツ</t>
    </rPh>
    <phoneticPr fontId="2"/>
  </si>
  <si>
    <t>テニスコート３面
（クレーコート）</t>
    <rPh sb="7" eb="8">
      <t>メン</t>
    </rPh>
    <phoneticPr fontId="2"/>
  </si>
  <si>
    <r>
      <t>体育室：434ｍ</t>
    </r>
    <r>
      <rPr>
        <vertAlign val="superscript"/>
        <sz val="6"/>
        <rFont val="ＭＳ 明朝"/>
        <family val="1"/>
        <charset val="128"/>
      </rPr>
      <t>2</t>
    </r>
    <r>
      <rPr>
        <sz val="6"/>
        <rFont val="ＭＳ 明朝"/>
        <family val="1"/>
        <charset val="128"/>
      </rPr>
      <t xml:space="preserve">
バドミントン：２面（インディアカほか、ニュースポーツ）
バレーボール：１面
卓球：８台</t>
    </r>
    <rPh sb="0" eb="3">
      <t>タイイクシツ</t>
    </rPh>
    <rPh sb="18" eb="19">
      <t>メン</t>
    </rPh>
    <rPh sb="46" eb="47">
      <t>メン</t>
    </rPh>
    <rPh sb="48" eb="50">
      <t>タッキュウ</t>
    </rPh>
    <rPh sb="52" eb="53">
      <t>ダイ</t>
    </rPh>
    <phoneticPr fontId="2"/>
  </si>
  <si>
    <r>
      <t>体育室：441ｍ</t>
    </r>
    <r>
      <rPr>
        <vertAlign val="superscript"/>
        <sz val="6"/>
        <rFont val="ＭＳ 明朝"/>
        <family val="1"/>
        <charset val="128"/>
      </rPr>
      <t>2</t>
    </r>
    <r>
      <rPr>
        <sz val="6"/>
        <rFont val="ＭＳ 明朝"/>
        <family val="1"/>
        <charset val="128"/>
      </rPr>
      <t xml:space="preserve">
バドミントン：２面（インディアカほか、ニュースポーツ）
バレーボール：１面
卓球：８台</t>
    </r>
    <rPh sb="0" eb="3">
      <t>タイイクシツ</t>
    </rPh>
    <phoneticPr fontId="2"/>
  </si>
  <si>
    <t>明治８年</t>
    <rPh sb="0" eb="2">
      <t>メイジ</t>
    </rPh>
    <rPh sb="3" eb="4">
      <t>ネン</t>
    </rPh>
    <phoneticPr fontId="2"/>
  </si>
  <si>
    <t>中学校卒業生の進路</t>
    <rPh sb="0" eb="3">
      <t>チュウガッコウ</t>
    </rPh>
    <rPh sb="3" eb="6">
      <t>ソツギョウセイ</t>
    </rPh>
    <rPh sb="7" eb="9">
      <t>シンロ</t>
    </rPh>
    <phoneticPr fontId="2"/>
  </si>
  <si>
    <t>学校給食の状況</t>
    <rPh sb="0" eb="2">
      <t>ガッコウ</t>
    </rPh>
    <rPh sb="2" eb="4">
      <t>キュウショク</t>
    </rPh>
    <rPh sb="5" eb="7">
      <t>ジョウキョウ</t>
    </rPh>
    <phoneticPr fontId="2"/>
  </si>
  <si>
    <t>町営第１
グラウンド</t>
    <rPh sb="0" eb="2">
      <t>チョウエイ</t>
    </rPh>
    <rPh sb="2" eb="3">
      <t>ダイ</t>
    </rPh>
    <phoneticPr fontId="2"/>
  </si>
  <si>
    <t>町営第２
グラウンド</t>
    <rPh sb="0" eb="2">
      <t>チョウエイ</t>
    </rPh>
    <rPh sb="2" eb="3">
      <t>ダイ</t>
    </rPh>
    <phoneticPr fontId="2"/>
  </si>
  <si>
    <t>貸出人数</t>
    <rPh sb="0" eb="2">
      <t>カシダシ</t>
    </rPh>
    <rPh sb="2" eb="3">
      <t>ニン</t>
    </rPh>
    <rPh sb="3" eb="4">
      <t>スウ</t>
    </rPh>
    <phoneticPr fontId="2"/>
  </si>
  <si>
    <t>利用者人数</t>
    <rPh sb="0" eb="2">
      <t>リヨウ</t>
    </rPh>
    <rPh sb="2" eb="3">
      <t>シャ</t>
    </rPh>
    <rPh sb="3" eb="5">
      <t>ニンズウ</t>
    </rPh>
    <phoneticPr fontId="2"/>
  </si>
  <si>
    <t>利用者
人数</t>
    <rPh sb="0" eb="2">
      <t>リヨウ</t>
    </rPh>
    <rPh sb="2" eb="3">
      <t>シャ</t>
    </rPh>
    <rPh sb="4" eb="5">
      <t>ニン</t>
    </rPh>
    <rPh sb="5" eb="6">
      <t>スウ</t>
    </rPh>
    <phoneticPr fontId="2"/>
  </si>
  <si>
    <t>文化センター</t>
    <rPh sb="0" eb="2">
      <t>ブンカ</t>
    </rPh>
    <phoneticPr fontId="2"/>
  </si>
  <si>
    <t>文化センター・コミュニティセンター・
公民館の利用件数</t>
    <rPh sb="0" eb="2">
      <t>ブンカ</t>
    </rPh>
    <rPh sb="19" eb="22">
      <t>コウミンカン</t>
    </rPh>
    <rPh sb="23" eb="25">
      <t>リヨウ</t>
    </rPh>
    <rPh sb="25" eb="27">
      <t>ケンスウ</t>
    </rPh>
    <phoneticPr fontId="2"/>
  </si>
  <si>
    <t>入館者数</t>
    <rPh sb="0" eb="2">
      <t>ニュウカン</t>
    </rPh>
    <rPh sb="2" eb="3">
      <t>シャ</t>
    </rPh>
    <rPh sb="3" eb="4">
      <t>スウ</t>
    </rPh>
    <phoneticPr fontId="2"/>
  </si>
  <si>
    <t>文化センター・コミュニティセンター・
公民館の概要</t>
    <rPh sb="0" eb="2">
      <t>ブンカ</t>
    </rPh>
    <rPh sb="19" eb="22">
      <t>コウミンカン</t>
    </rPh>
    <rPh sb="23" eb="25">
      <t>ガイヨウ</t>
    </rPh>
    <phoneticPr fontId="2"/>
  </si>
  <si>
    <t>入館者数</t>
    <rPh sb="0" eb="3">
      <t>ニュウカンシャ</t>
    </rPh>
    <rPh sb="3" eb="4">
      <t>スウ</t>
    </rPh>
    <phoneticPr fontId="2"/>
  </si>
  <si>
    <t>北部ふれあい
センター</t>
    <rPh sb="0" eb="2">
      <t>ホクブ</t>
    </rPh>
    <phoneticPr fontId="2"/>
  </si>
  <si>
    <t>西部ふれあい
センター</t>
    <rPh sb="0" eb="2">
      <t>セイブ</t>
    </rPh>
    <phoneticPr fontId="2"/>
  </si>
  <si>
    <t>藤江コミュニティ
センター</t>
    <rPh sb="0" eb="2">
      <t>フジエ</t>
    </rPh>
    <phoneticPr fontId="2"/>
  </si>
  <si>
    <t>森岡コミュニティ
センター</t>
    <rPh sb="0" eb="2">
      <t>モリオカ</t>
    </rPh>
    <phoneticPr fontId="2"/>
  </si>
  <si>
    <t>緒川コミュニティ
センター</t>
    <rPh sb="0" eb="2">
      <t>オガワ</t>
    </rPh>
    <phoneticPr fontId="2"/>
  </si>
  <si>
    <t>石浜コミュニティ
センター</t>
    <rPh sb="0" eb="2">
      <t>イシハマ</t>
    </rPh>
    <phoneticPr fontId="2"/>
  </si>
  <si>
    <t>生路コミュニティ
センター</t>
    <rPh sb="0" eb="2">
      <t>イクジ</t>
    </rPh>
    <phoneticPr fontId="2"/>
  </si>
  <si>
    <t>卯ノ里コミュニティ
センター</t>
    <rPh sb="0" eb="1">
      <t>ウ</t>
    </rPh>
    <rPh sb="2" eb="3">
      <t>サト</t>
    </rPh>
    <phoneticPr fontId="2"/>
  </si>
  <si>
    <t>ふれあいセンター・
藤江コミュニティセンターの利用状況</t>
    <rPh sb="10" eb="12">
      <t>フジエ</t>
    </rPh>
    <rPh sb="23" eb="25">
      <t>リヨウ</t>
    </rPh>
    <rPh sb="25" eb="27">
      <t>ジョウキョウ</t>
    </rPh>
    <phoneticPr fontId="2"/>
  </si>
  <si>
    <t>知多郡東浦町大字緒川字三ツ池一区７番地</t>
    <rPh sb="0" eb="3">
      <t>チタグン</t>
    </rPh>
    <rPh sb="3" eb="5">
      <t>ヒガシウラ</t>
    </rPh>
    <rPh sb="5" eb="6">
      <t>チョウ</t>
    </rPh>
    <rPh sb="6" eb="8">
      <t>オオアザ</t>
    </rPh>
    <rPh sb="8" eb="10">
      <t>オガワ</t>
    </rPh>
    <rPh sb="10" eb="11">
      <t>アザ</t>
    </rPh>
    <rPh sb="11" eb="12">
      <t>ミツ</t>
    </rPh>
    <rPh sb="13" eb="14">
      <t>イケ</t>
    </rPh>
    <rPh sb="14" eb="15">
      <t>１</t>
    </rPh>
    <rPh sb="15" eb="16">
      <t>ク</t>
    </rPh>
    <rPh sb="17" eb="19">
      <t>バンチ</t>
    </rPh>
    <phoneticPr fontId="2"/>
  </si>
  <si>
    <t>平成26年３月</t>
    <rPh sb="0" eb="2">
      <t>ヘイセイ</t>
    </rPh>
    <rPh sb="4" eb="5">
      <t>ネン</t>
    </rPh>
    <rPh sb="6" eb="7">
      <t>ガツ</t>
    </rPh>
    <phoneticPr fontId="2"/>
  </si>
  <si>
    <t>鉄骨造２階建</t>
    <rPh sb="0" eb="2">
      <t>テッコツ</t>
    </rPh>
    <rPh sb="2" eb="3">
      <t>ヅク</t>
    </rPh>
    <rPh sb="4" eb="5">
      <t>カイ</t>
    </rPh>
    <rPh sb="5" eb="6">
      <t>タ</t>
    </rPh>
    <phoneticPr fontId="2"/>
  </si>
  <si>
    <r>
      <t>9,111.33m</t>
    </r>
    <r>
      <rPr>
        <vertAlign val="superscript"/>
        <sz val="7"/>
        <rFont val="ＭＳ 明朝"/>
        <family val="1"/>
        <charset val="128"/>
      </rPr>
      <t>2</t>
    </r>
    <phoneticPr fontId="2"/>
  </si>
  <si>
    <r>
      <t>2,919.10m</t>
    </r>
    <r>
      <rPr>
        <vertAlign val="superscript"/>
        <sz val="7"/>
        <rFont val="ＭＳ 明朝"/>
        <family val="1"/>
        <charset val="128"/>
      </rPr>
      <t>2</t>
    </r>
    <phoneticPr fontId="2"/>
  </si>
  <si>
    <t>5,600食／日</t>
    <rPh sb="5" eb="6">
      <t>ショク</t>
    </rPh>
    <rPh sb="7" eb="8">
      <t>ニチ</t>
    </rPh>
    <phoneticPr fontId="2"/>
  </si>
  <si>
    <t>左記以外の者</t>
    <rPh sb="0" eb="2">
      <t>サキ</t>
    </rPh>
    <rPh sb="2" eb="4">
      <t>イガイ</t>
    </rPh>
    <rPh sb="5" eb="6">
      <t>モノ</t>
    </rPh>
    <phoneticPr fontId="2"/>
  </si>
  <si>
    <t>各年度末現在</t>
    <rPh sb="0" eb="1">
      <t>カク</t>
    </rPh>
    <rPh sb="1" eb="4">
      <t>ネンドマツ</t>
    </rPh>
    <rPh sb="4" eb="6">
      <t>ゲンザイ</t>
    </rPh>
    <phoneticPr fontId="2"/>
  </si>
  <si>
    <r>
      <t>3,475.21m</t>
    </r>
    <r>
      <rPr>
        <vertAlign val="superscript"/>
        <sz val="7"/>
        <rFont val="ＭＳ 明朝"/>
        <family val="1"/>
        <charset val="128"/>
      </rPr>
      <t>2</t>
    </r>
    <phoneticPr fontId="2"/>
  </si>
  <si>
    <t>私立東ヶ丘幼稚園の概要</t>
    <rPh sb="0" eb="2">
      <t>シリツ</t>
    </rPh>
    <rPh sb="2" eb="3">
      <t>ヒガシ</t>
    </rPh>
    <rPh sb="4" eb="5">
      <t>オカ</t>
    </rPh>
    <rPh sb="5" eb="8">
      <t>ヨウチエン</t>
    </rPh>
    <rPh sb="9" eb="11">
      <t>ガイヨウ</t>
    </rPh>
    <phoneticPr fontId="2"/>
  </si>
  <si>
    <t>私立東ヶ丘幼稚園児数</t>
    <rPh sb="0" eb="2">
      <t>シリツ</t>
    </rPh>
    <rPh sb="2" eb="3">
      <t>ヒガシ</t>
    </rPh>
    <rPh sb="4" eb="5">
      <t>オカ</t>
    </rPh>
    <rPh sb="5" eb="7">
      <t>ヨウチ</t>
    </rPh>
    <rPh sb="7" eb="9">
      <t>エンジ</t>
    </rPh>
    <rPh sb="9" eb="10">
      <t>スウ</t>
    </rPh>
    <phoneticPr fontId="2"/>
  </si>
  <si>
    <t>小計</t>
    <rPh sb="0" eb="2">
      <t>ショウケイ</t>
    </rPh>
    <phoneticPr fontId="2"/>
  </si>
  <si>
    <t>資料：公立学校施設台帳</t>
    <rPh sb="0" eb="2">
      <t>シリョウ</t>
    </rPh>
    <rPh sb="3" eb="5">
      <t>コウリツ</t>
    </rPh>
    <rPh sb="5" eb="7">
      <t>ガッコウ</t>
    </rPh>
    <rPh sb="7" eb="9">
      <t>シセツ</t>
    </rPh>
    <rPh sb="9" eb="11">
      <t>ダイチョウ</t>
    </rPh>
    <phoneticPr fontId="2"/>
  </si>
  <si>
    <t>資料：公立学校施設台帳</t>
    <phoneticPr fontId="2"/>
  </si>
  <si>
    <t>県立東浦高等学校の学年別生徒数・学級数・教員数</t>
    <rPh sb="0" eb="2">
      <t>ケンリツ</t>
    </rPh>
    <rPh sb="2" eb="4">
      <t>ヒガシウラ</t>
    </rPh>
    <rPh sb="4" eb="6">
      <t>コウトウ</t>
    </rPh>
    <rPh sb="6" eb="8">
      <t>ガッコウ</t>
    </rPh>
    <rPh sb="9" eb="12">
      <t>ガクネンベツ</t>
    </rPh>
    <rPh sb="12" eb="15">
      <t>セイトスウ</t>
    </rPh>
    <rPh sb="16" eb="18">
      <t>ガッキュウ</t>
    </rPh>
    <rPh sb="18" eb="19">
      <t>スウ</t>
    </rPh>
    <rPh sb="20" eb="22">
      <t>キョウイン</t>
    </rPh>
    <rPh sb="22" eb="23">
      <t>スウ</t>
    </rPh>
    <phoneticPr fontId="2"/>
  </si>
  <si>
    <t>県立東浦高等学校卒業後の進路</t>
    <rPh sb="0" eb="2">
      <t>ケンリツ</t>
    </rPh>
    <rPh sb="2" eb="4">
      <t>ヒガシウラ</t>
    </rPh>
    <rPh sb="4" eb="6">
      <t>コウトウ</t>
    </rPh>
    <rPh sb="6" eb="8">
      <t>ガッコウ</t>
    </rPh>
    <rPh sb="8" eb="11">
      <t>ソツギョウゴ</t>
    </rPh>
    <rPh sb="12" eb="14">
      <t>シンロ</t>
    </rPh>
    <phoneticPr fontId="2"/>
  </si>
  <si>
    <t>郷土資料館（うのはな館）の概要</t>
    <rPh sb="13" eb="15">
      <t>ガイヨウ</t>
    </rPh>
    <phoneticPr fontId="2"/>
  </si>
  <si>
    <t>郷土資料館（うのはな館）の利用状況</t>
    <rPh sb="13" eb="15">
      <t>リヨウ</t>
    </rPh>
    <rPh sb="15" eb="17">
      <t>ジョウキョウ</t>
    </rPh>
    <phoneticPr fontId="2"/>
  </si>
  <si>
    <t>サッカー 大人1面
　　　　 ジュニア2面</t>
    <rPh sb="5" eb="7">
      <t>オトナ</t>
    </rPh>
    <rPh sb="8" eb="9">
      <t>メン</t>
    </rPh>
    <rPh sb="20" eb="21">
      <t>メン</t>
    </rPh>
    <phoneticPr fontId="2"/>
  </si>
  <si>
    <t>サッカー ジュニア1面</t>
    <rPh sb="10" eb="11">
      <t>メン</t>
    </rPh>
    <phoneticPr fontId="2"/>
  </si>
  <si>
    <t>みどり浜緑地
大広場</t>
    <rPh sb="3" eb="4">
      <t>ハマ</t>
    </rPh>
    <rPh sb="4" eb="6">
      <t>リョクチ</t>
    </rPh>
    <rPh sb="7" eb="8">
      <t>オオ</t>
    </rPh>
    <rPh sb="8" eb="10">
      <t>ヒロバ</t>
    </rPh>
    <phoneticPr fontId="2"/>
  </si>
  <si>
    <t>みどり浜緑地
小広場</t>
    <rPh sb="3" eb="4">
      <t>ハマ</t>
    </rPh>
    <rPh sb="4" eb="6">
      <t>リョクチ</t>
    </rPh>
    <rPh sb="7" eb="8">
      <t>ショウ</t>
    </rPh>
    <rPh sb="8" eb="10">
      <t>ヒロバ</t>
    </rPh>
    <phoneticPr fontId="2"/>
  </si>
  <si>
    <t>※団体貸出分を含む</t>
    <rPh sb="1" eb="3">
      <t>ダンタイ</t>
    </rPh>
    <rPh sb="3" eb="5">
      <t>カシダシ</t>
    </rPh>
    <rPh sb="5" eb="6">
      <t>ブン</t>
    </rPh>
    <rPh sb="7" eb="8">
      <t>フク</t>
    </rPh>
    <phoneticPr fontId="2"/>
  </si>
  <si>
    <t>19歳以上</t>
    <rPh sb="2" eb="3">
      <t>サイ</t>
    </rPh>
    <rPh sb="3" eb="5">
      <t>イジョウ</t>
    </rPh>
    <phoneticPr fontId="2"/>
  </si>
  <si>
    <t>18歳以下</t>
    <rPh sb="2" eb="3">
      <t>サイ</t>
    </rPh>
    <rPh sb="3" eb="5">
      <t>イカ</t>
    </rPh>
    <phoneticPr fontId="2"/>
  </si>
  <si>
    <t>勤労福祉会館の利用者件数</t>
    <rPh sb="0" eb="2">
      <t>キンロウ</t>
    </rPh>
    <rPh sb="2" eb="4">
      <t>フクシ</t>
    </rPh>
    <rPh sb="4" eb="6">
      <t>カイカン</t>
    </rPh>
    <rPh sb="7" eb="9">
      <t>リヨウ</t>
    </rPh>
    <rPh sb="9" eb="10">
      <t>シャ</t>
    </rPh>
    <rPh sb="10" eb="12">
      <t>ケンスウ</t>
    </rPh>
    <phoneticPr fontId="2"/>
  </si>
  <si>
    <t>利用者件数</t>
    <rPh sb="0" eb="2">
      <t>リヨウ</t>
    </rPh>
    <rPh sb="2" eb="3">
      <t>シャ</t>
    </rPh>
    <rPh sb="3" eb="5">
      <t>ケンスウ</t>
    </rPh>
    <phoneticPr fontId="2"/>
  </si>
  <si>
    <t>町内外別利用者件数</t>
    <rPh sb="0" eb="2">
      <t>チョウナイ</t>
    </rPh>
    <rPh sb="2" eb="3">
      <t>ガイ</t>
    </rPh>
    <rPh sb="3" eb="4">
      <t>ベツ</t>
    </rPh>
    <rPh sb="4" eb="6">
      <t>リヨウ</t>
    </rPh>
    <rPh sb="6" eb="7">
      <t>シャ</t>
    </rPh>
    <rPh sb="7" eb="9">
      <t>ケンスウ</t>
    </rPh>
    <phoneticPr fontId="2"/>
  </si>
  <si>
    <t>（　）内は非常勤職員数　各年度末現在</t>
    <rPh sb="3" eb="4">
      <t>ナイ</t>
    </rPh>
    <rPh sb="5" eb="8">
      <t>ヒジョウキン</t>
    </rPh>
    <rPh sb="8" eb="10">
      <t>ショクイン</t>
    </rPh>
    <rPh sb="10" eb="11">
      <t>スウ</t>
    </rPh>
    <rPh sb="12" eb="16">
      <t>カクネンドマツ</t>
    </rPh>
    <rPh sb="16" eb="18">
      <t>ゲンザイ</t>
    </rPh>
    <phoneticPr fontId="2"/>
  </si>
  <si>
    <r>
      <t>2,871.99m</t>
    </r>
    <r>
      <rPr>
        <vertAlign val="superscript"/>
        <sz val="7"/>
        <rFont val="ＭＳ 明朝"/>
        <family val="1"/>
        <charset val="128"/>
      </rPr>
      <t>2</t>
    </r>
    <phoneticPr fontId="2"/>
  </si>
  <si>
    <r>
      <t>453.03m</t>
    </r>
    <r>
      <rPr>
        <vertAlign val="superscript"/>
        <sz val="7"/>
        <rFont val="ＭＳ 明朝"/>
        <family val="1"/>
        <charset val="128"/>
      </rPr>
      <t>2</t>
    </r>
    <phoneticPr fontId="2"/>
  </si>
  <si>
    <t>砂入人工芝コート５面（オムニコート）</t>
    <rPh sb="0" eb="1">
      <t>スナ</t>
    </rPh>
    <rPh sb="1" eb="2">
      <t>イ</t>
    </rPh>
    <rPh sb="2" eb="4">
      <t>ジンコウ</t>
    </rPh>
    <rPh sb="4" eb="5">
      <t>シバ</t>
    </rPh>
    <rPh sb="9" eb="10">
      <t>メン</t>
    </rPh>
    <phoneticPr fontId="2"/>
  </si>
  <si>
    <t>小学校児童数の推移</t>
  </si>
  <si>
    <t>合計</t>
  </si>
  <si>
    <t>中学校生徒数の推移</t>
  </si>
  <si>
    <t>緒川字東仙台8-5</t>
    <rPh sb="0" eb="2">
      <t>オガワ</t>
    </rPh>
    <rPh sb="2" eb="3">
      <t>アザ</t>
    </rPh>
    <rPh sb="3" eb="4">
      <t>ヒガシ</t>
    </rPh>
    <rPh sb="4" eb="6">
      <t>センダイ</t>
    </rPh>
    <phoneticPr fontId="2"/>
  </si>
  <si>
    <t>建設年月</t>
    <rPh sb="0" eb="1">
      <t>ケン</t>
    </rPh>
    <rPh sb="1" eb="2">
      <t>セツ</t>
    </rPh>
    <rPh sb="2" eb="4">
      <t>ネンゲツ</t>
    </rPh>
    <phoneticPr fontId="2"/>
  </si>
  <si>
    <t>構　造</t>
    <rPh sb="0" eb="1">
      <t>カマエ</t>
    </rPh>
    <rPh sb="2" eb="3">
      <t>ヅクリ</t>
    </rPh>
    <phoneticPr fontId="2"/>
  </si>
  <si>
    <t>建物面積</t>
    <rPh sb="0" eb="2">
      <t>タテモノ</t>
    </rPh>
    <rPh sb="2" eb="4">
      <t>メンセキ</t>
    </rPh>
    <phoneticPr fontId="2"/>
  </si>
  <si>
    <t>昭56.1</t>
    <phoneticPr fontId="2"/>
  </si>
  <si>
    <t>昭53.4</t>
    <phoneticPr fontId="2"/>
  </si>
  <si>
    <t>昭57.2</t>
    <phoneticPr fontId="2"/>
  </si>
  <si>
    <t>昭51.4</t>
    <phoneticPr fontId="2"/>
  </si>
  <si>
    <t>昭47.2</t>
    <phoneticPr fontId="2"/>
  </si>
  <si>
    <t>昭44.3</t>
    <phoneticPr fontId="2"/>
  </si>
  <si>
    <t>鉄筋
コンクリート</t>
    <rPh sb="0" eb="2">
      <t>テッキン</t>
    </rPh>
    <phoneticPr fontId="2"/>
  </si>
  <si>
    <t>卯ノ里
コミュニティ
センター</t>
    <rPh sb="0" eb="1">
      <t>ウ</t>
    </rPh>
    <rPh sb="2" eb="3">
      <t>サト</t>
    </rPh>
    <phoneticPr fontId="2"/>
  </si>
  <si>
    <t>文化
センター</t>
    <rPh sb="0" eb="2">
      <t>ブンカ</t>
    </rPh>
    <phoneticPr fontId="2"/>
  </si>
  <si>
    <t>緒川字平成81</t>
    <rPh sb="0" eb="2">
      <t>オガワ</t>
    </rPh>
    <rPh sb="2" eb="3">
      <t>アザ</t>
    </rPh>
    <rPh sb="3" eb="5">
      <t>ヘイセイ</t>
    </rPh>
    <phoneticPr fontId="2"/>
  </si>
  <si>
    <t>建設年月日</t>
    <rPh sb="0" eb="1">
      <t>ケン</t>
    </rPh>
    <rPh sb="1" eb="2">
      <t>セツ</t>
    </rPh>
    <rPh sb="2" eb="5">
      <t>ネンガッピ</t>
    </rPh>
    <phoneticPr fontId="2"/>
  </si>
  <si>
    <t>石浜字桜見台18-4</t>
    <rPh sb="0" eb="2">
      <t>イシハマ</t>
    </rPh>
    <rPh sb="2" eb="3">
      <t>アザ</t>
    </rPh>
    <rPh sb="3" eb="4">
      <t>サクラ</t>
    </rPh>
    <rPh sb="4" eb="5">
      <t>ミ</t>
    </rPh>
    <rPh sb="5" eb="6">
      <t>ダイ</t>
    </rPh>
    <phoneticPr fontId="2"/>
  </si>
  <si>
    <t>建設年月</t>
    <rPh sb="0" eb="2">
      <t>ケンセツ</t>
    </rPh>
    <rPh sb="2" eb="4">
      <t>ネンゲツ</t>
    </rPh>
    <phoneticPr fontId="2"/>
  </si>
  <si>
    <t>石浜字岐路28-2</t>
    <rPh sb="0" eb="2">
      <t>イシハマ</t>
    </rPh>
    <rPh sb="2" eb="3">
      <t>アザ</t>
    </rPh>
    <rPh sb="3" eb="5">
      <t>キロ</t>
    </rPh>
    <phoneticPr fontId="2"/>
  </si>
  <si>
    <t>鉄筋コンクリート造</t>
    <rPh sb="0" eb="2">
      <t>テッキン</t>
    </rPh>
    <rPh sb="8" eb="9">
      <t>ゾウ</t>
    </rPh>
    <phoneticPr fontId="2"/>
  </si>
  <si>
    <r>
      <t>体育室：430ｍ</t>
    </r>
    <r>
      <rPr>
        <vertAlign val="superscript"/>
        <sz val="6"/>
        <rFont val="ＭＳ 明朝"/>
        <family val="1"/>
        <charset val="128"/>
      </rPr>
      <t>2</t>
    </r>
    <r>
      <rPr>
        <sz val="6"/>
        <rFont val="ＭＳ 明朝"/>
        <family val="1"/>
        <charset val="128"/>
      </rPr>
      <t xml:space="preserve">
バドミントン：３面（インディアカほか、ニュースポーツ）
バスケット・バレーボール：各１面
卓球：５台</t>
    </r>
    <rPh sb="0" eb="3">
      <t>タイイクシツ</t>
    </rPh>
    <rPh sb="18" eb="19">
      <t>メン</t>
    </rPh>
    <rPh sb="51" eb="52">
      <t>カク</t>
    </rPh>
    <rPh sb="53" eb="54">
      <t>メン</t>
    </rPh>
    <rPh sb="55" eb="57">
      <t>タッキュウ</t>
    </rPh>
    <rPh sb="59" eb="60">
      <t>ダイ</t>
    </rPh>
    <phoneticPr fontId="2"/>
  </si>
  <si>
    <t>軟式野球・サッカー各１面・少年軟式野球・ソフトボール各２面</t>
    <phoneticPr fontId="2"/>
  </si>
  <si>
    <t>ソフトボール・
少年軟式野球各１面</t>
    <phoneticPr fontId="2"/>
  </si>
  <si>
    <t>軟式野球・ソフトボール各１面・サッカー各２面</t>
    <phoneticPr fontId="2"/>
  </si>
  <si>
    <t>軟式野球・ソフトボール・サッカー各１面</t>
    <phoneticPr fontId="2"/>
  </si>
  <si>
    <t>軟式野球１面・少年軟式野球・ソフトボール各２面</t>
    <phoneticPr fontId="2"/>
  </si>
  <si>
    <t>軟式野球・サッカー各１面・少年軟式野球・ソフトボール各２面</t>
    <phoneticPr fontId="2"/>
  </si>
  <si>
    <r>
      <t>校舎等
面積
（m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）</t>
    </r>
    <rPh sb="0" eb="2">
      <t>コウシャ</t>
    </rPh>
    <rPh sb="2" eb="3">
      <t>トウ</t>
    </rPh>
    <rPh sb="4" eb="6">
      <t>メンセキ</t>
    </rPh>
    <phoneticPr fontId="2"/>
  </si>
  <si>
    <t>小学校施設の概要</t>
  </si>
  <si>
    <t>中学校施設の概要</t>
  </si>
  <si>
    <t>中学校別学年別生徒数・学級数・教員数</t>
  </si>
  <si>
    <t>中学校卒業生の進路</t>
  </si>
  <si>
    <t>私立東ヶ丘幼稚園の概要</t>
  </si>
  <si>
    <t>私立東ヶ丘幼稚園児数</t>
  </si>
  <si>
    <t>県立東浦高等学校の学年別生徒数・学級数・教員数</t>
  </si>
  <si>
    <t>県立東浦高等学校卒業後の進路</t>
  </si>
  <si>
    <t>学校給食センターの概要</t>
  </si>
  <si>
    <t>学校給食の状況</t>
  </si>
  <si>
    <t>中央図書館の概要</t>
  </si>
  <si>
    <t>中央図書館の利用状況</t>
  </si>
  <si>
    <t>中央図書館の蔵書数</t>
  </si>
  <si>
    <t>中央図書館の蔵書数</t>
    <rPh sb="0" eb="2">
      <t>チュウオウ</t>
    </rPh>
    <rPh sb="2" eb="5">
      <t>トショカン</t>
    </rPh>
    <rPh sb="6" eb="8">
      <t>ゾウショ</t>
    </rPh>
    <rPh sb="8" eb="9">
      <t>カズ</t>
    </rPh>
    <phoneticPr fontId="2"/>
  </si>
  <si>
    <t>中央図書館の視聴覚資料数・登録者数</t>
  </si>
  <si>
    <t>中央図書館の視聴覚資料数・登録者数</t>
    <rPh sb="0" eb="2">
      <t>チュウオウ</t>
    </rPh>
    <rPh sb="2" eb="5">
      <t>トショカン</t>
    </rPh>
    <rPh sb="6" eb="9">
      <t>シチョウカク</t>
    </rPh>
    <rPh sb="9" eb="11">
      <t>シリョウ</t>
    </rPh>
    <rPh sb="11" eb="12">
      <t>スウ</t>
    </rPh>
    <rPh sb="13" eb="15">
      <t>トウロク</t>
    </rPh>
    <rPh sb="15" eb="16">
      <t>シャ</t>
    </rPh>
    <rPh sb="16" eb="17">
      <t>スウ</t>
    </rPh>
    <phoneticPr fontId="2"/>
  </si>
  <si>
    <t>郷土資料館（うのはな館）の概要</t>
  </si>
  <si>
    <t>郷土資料館（うのはな館）の利用状況</t>
  </si>
  <si>
    <t>勤労福祉会館の概要</t>
  </si>
  <si>
    <t>勤労福祉会館の利用者件数</t>
  </si>
  <si>
    <t>東浦文化広場の概要</t>
  </si>
  <si>
    <t>東浦文化広場の利用状況</t>
  </si>
  <si>
    <t>スポーツ施設の利用状況</t>
  </si>
  <si>
    <t>小学校児童数グラフ</t>
  </si>
  <si>
    <t>中学校生徒数グラフ</t>
  </si>
  <si>
    <t>文化センター・コミュニティセンター・公民館の概要</t>
  </si>
  <si>
    <t>文化センター・コミュニティセンター・公民館の利用件数</t>
  </si>
  <si>
    <t>ふれあいセンター・藤江コミュニティセンターの利用状況</t>
  </si>
  <si>
    <t>小学校別学年別児童数</t>
    <phoneticPr fontId="2"/>
  </si>
  <si>
    <t>小学校別学年別学級数・教員数</t>
    <phoneticPr fontId="2"/>
  </si>
  <si>
    <t>小学校別学年別学級数・教員数</t>
    <rPh sb="0" eb="3">
      <t>ショウガッコウ</t>
    </rPh>
    <rPh sb="3" eb="4">
      <t>ベツ</t>
    </rPh>
    <rPh sb="4" eb="6">
      <t>ガクネン</t>
    </rPh>
    <rPh sb="6" eb="7">
      <t>ベツ</t>
    </rPh>
    <rPh sb="7" eb="9">
      <t>ガッキュウ</t>
    </rPh>
    <rPh sb="9" eb="10">
      <t>スウ</t>
    </rPh>
    <rPh sb="11" eb="13">
      <t>キョウイン</t>
    </rPh>
    <rPh sb="13" eb="14">
      <t>スウ</t>
    </rPh>
    <phoneticPr fontId="2"/>
  </si>
  <si>
    <t>小学校別学年別児童数</t>
    <rPh sb="0" eb="3">
      <t>ショウガッコウ</t>
    </rPh>
    <rPh sb="3" eb="4">
      <t>ベツ</t>
    </rPh>
    <rPh sb="4" eb="6">
      <t>ガクネン</t>
    </rPh>
    <rPh sb="6" eb="7">
      <t>ベツ</t>
    </rPh>
    <rPh sb="7" eb="9">
      <t>ジドウ</t>
    </rPh>
    <rPh sb="9" eb="10">
      <t>スウ</t>
    </rPh>
    <phoneticPr fontId="2"/>
  </si>
  <si>
    <t>要保護・準要保護・特別支援教育支給対象者数</t>
    <phoneticPr fontId="2"/>
  </si>
  <si>
    <t>利用者
人数</t>
    <rPh sb="0" eb="2">
      <t>リヨウ</t>
    </rPh>
    <rPh sb="2" eb="3">
      <t>シャ</t>
    </rPh>
    <rPh sb="4" eb="6">
      <t>ニンズウ</t>
    </rPh>
    <phoneticPr fontId="2"/>
  </si>
  <si>
    <t>-</t>
    <phoneticPr fontId="2"/>
  </si>
  <si>
    <t>1,596㎡</t>
    <phoneticPr fontId="2"/>
  </si>
  <si>
    <t>1,181㎡</t>
    <phoneticPr fontId="2"/>
  </si>
  <si>
    <t>※調理員は令和４年度から調理業務等委託をしているため町が雇用する者はいない。</t>
    <rPh sb="1" eb="4">
      <t>チョウリイン</t>
    </rPh>
    <rPh sb="5" eb="7">
      <t>レイワ</t>
    </rPh>
    <rPh sb="8" eb="10">
      <t>ネンド</t>
    </rPh>
    <rPh sb="12" eb="17">
      <t>チョウリギョウムトウ</t>
    </rPh>
    <rPh sb="17" eb="19">
      <t>イタク</t>
    </rPh>
    <rPh sb="26" eb="27">
      <t>チョウ</t>
    </rPh>
    <rPh sb="28" eb="30">
      <t>コヨウ</t>
    </rPh>
    <rPh sb="32" eb="33">
      <t>モノ</t>
    </rPh>
    <phoneticPr fontId="2"/>
  </si>
  <si>
    <t>目次</t>
    <phoneticPr fontId="2"/>
  </si>
  <si>
    <t>聾学校</t>
    <rPh sb="0" eb="3">
      <t>ロウガッコウ</t>
    </rPh>
    <phoneticPr fontId="2"/>
  </si>
  <si>
    <t>※令和５年度から千種聾学校ひがしうら校舎へ給食提供開始</t>
    <rPh sb="1" eb="3">
      <t>レイワ</t>
    </rPh>
    <rPh sb="4" eb="6">
      <t>ネンド</t>
    </rPh>
    <rPh sb="8" eb="10">
      <t>チクサ</t>
    </rPh>
    <rPh sb="10" eb="11">
      <t>ロウ</t>
    </rPh>
    <rPh sb="11" eb="13">
      <t>ガッコウ</t>
    </rPh>
    <rPh sb="18" eb="20">
      <t>コウシャ</t>
    </rPh>
    <rPh sb="21" eb="23">
      <t>キュウショク</t>
    </rPh>
    <rPh sb="23" eb="25">
      <t>テイキョウ</t>
    </rPh>
    <rPh sb="25" eb="27">
      <t>カイシ</t>
    </rPh>
    <phoneticPr fontId="2"/>
  </si>
  <si>
    <t>体育館（メディアス体育館ひがしうら）</t>
    <rPh sb="0" eb="3">
      <t>タイイクカン</t>
    </rPh>
    <rPh sb="9" eb="12">
      <t>タイイクカン</t>
    </rPh>
    <phoneticPr fontId="2"/>
  </si>
  <si>
    <t>少年サッカー１面・軟式野球・少年軟式野球各１面・ソフトボール２面</t>
    <rPh sb="9" eb="13">
      <t>ナンシキヤキュウ</t>
    </rPh>
    <rPh sb="14" eb="20">
      <t>ショウネンナンシキヤキュウ</t>
    </rPh>
    <rPh sb="20" eb="21">
      <t>カク</t>
    </rPh>
    <rPh sb="22" eb="23">
      <t>メン</t>
    </rPh>
    <rPh sb="31" eb="32">
      <t>メン</t>
    </rPh>
    <phoneticPr fontId="2"/>
  </si>
  <si>
    <t>令3</t>
    <rPh sb="0" eb="1">
      <t>レイ</t>
    </rPh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</si>
  <si>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</si>
  <si>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</si>
  <si>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</si>
  <si>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</si>
  <si>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令和７年５月１日現在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</si>
  <si>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令2</t>
    <rPh sb="0" eb="1">
      <t>レイ</t>
    </rPh>
    <phoneticPr fontId="2"/>
  </si>
  <si>
    <t>資料：教育課</t>
    <rPh sb="0" eb="2">
      <t>シリョウ</t>
    </rPh>
    <rPh sb="3" eb="5">
      <t>キョウイク</t>
    </rPh>
    <rPh sb="5" eb="6">
      <t>カ</t>
    </rPh>
    <phoneticPr fontId="2"/>
  </si>
  <si>
    <t>令和７年５月１日現在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</si>
  <si>
    <t>自動入力</t>
    <rPh sb="0" eb="4">
      <t>ジドウニュウリョク</t>
    </rPh>
    <phoneticPr fontId="2"/>
  </si>
  <si>
    <t>令5</t>
    <rPh sb="0" eb="1">
      <t>レイ</t>
    </rPh>
    <phoneticPr fontId="2"/>
  </si>
  <si>
    <t>資料：教育課</t>
    <rPh sb="0" eb="2">
      <t>シリョウ</t>
    </rPh>
    <rPh sb="3" eb="6">
      <t>キョウイクカ</t>
    </rPh>
    <phoneticPr fontId="2"/>
  </si>
  <si>
    <t>-</t>
  </si>
  <si>
    <t>42(36)</t>
  </si>
  <si>
    <t>46(40)</t>
  </si>
  <si>
    <t>資料：学び支援課・住民自治課</t>
    <rPh sb="0" eb="2">
      <t>シリョウ</t>
    </rPh>
    <rPh sb="3" eb="4">
      <t>マナ</t>
    </rPh>
    <rPh sb="5" eb="7">
      <t>シエン</t>
    </rPh>
    <rPh sb="7" eb="8">
      <t>カ</t>
    </rPh>
    <rPh sb="9" eb="13">
      <t>ジュウミンジチ</t>
    </rPh>
    <rPh sb="13" eb="14">
      <t>カ</t>
    </rPh>
    <phoneticPr fontId="2"/>
  </si>
  <si>
    <t>資料：学び支援課・住民自治課</t>
    <rPh sb="0" eb="2">
      <t>シリョウ</t>
    </rPh>
    <rPh sb="3" eb="4">
      <t>マナ</t>
    </rPh>
    <rPh sb="5" eb="8">
      <t>シエンカ</t>
    </rPh>
    <rPh sb="9" eb="13">
      <t>ジュウミンジチ</t>
    </rPh>
    <rPh sb="13" eb="14">
      <t>カ</t>
    </rPh>
    <phoneticPr fontId="2"/>
  </si>
  <si>
    <t>資料：学び支援課</t>
    <rPh sb="0" eb="2">
      <t>シリョウ</t>
    </rPh>
    <rPh sb="3" eb="4">
      <t>マナ</t>
    </rPh>
    <rPh sb="5" eb="7">
      <t>シエン</t>
    </rPh>
    <rPh sb="7" eb="8">
      <t>カ</t>
    </rPh>
    <phoneticPr fontId="2"/>
  </si>
  <si>
    <t>令和７年３月31日現在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</si>
  <si>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単位：冊（％）　令和７年３月31日現在</t>
    <rPh sb="0" eb="2">
      <t>タンイ</t>
    </rPh>
    <rPh sb="3" eb="4">
      <t>サツ</t>
    </rPh>
    <rPh sb="8" eb="10">
      <t>レイワ</t>
    </rPh>
    <rPh sb="17" eb="19">
      <t>ゲンザイ</t>
    </rPh>
    <phoneticPr fontId="2"/>
  </si>
  <si>
    <t>令和７年３月31日現在</t>
    <rPh sb="0" eb="2">
      <t>レイワ</t>
    </rPh>
    <phoneticPr fontId="2"/>
  </si>
  <si>
    <t>資料：観光交流課</t>
    <rPh sb="0" eb="2">
      <t>シリョウ</t>
    </rPh>
    <rPh sb="3" eb="5">
      <t>カンコウ</t>
    </rPh>
    <rPh sb="5" eb="7">
      <t>コウリュウ</t>
    </rPh>
    <rPh sb="7" eb="8">
      <t>ガッカ</t>
    </rPh>
    <phoneticPr fontId="2"/>
  </si>
  <si>
    <t>資料：観光交流課</t>
    <rPh sb="0" eb="2">
      <t>シリョウ</t>
    </rPh>
    <rPh sb="3" eb="7">
      <t>カンコウコウリュウ</t>
    </rPh>
    <rPh sb="7" eb="8">
      <t>カ</t>
    </rPh>
    <phoneticPr fontId="2"/>
  </si>
  <si>
    <t>令和７年４月１日現在</t>
    <rPh sb="0" eb="2">
      <t>レイワ</t>
    </rPh>
    <rPh sb="3" eb="4">
      <t>ネン</t>
    </rPh>
    <rPh sb="5" eb="6">
      <t>ゲツ</t>
    </rPh>
    <rPh sb="7" eb="8">
      <t>ニチ</t>
    </rPh>
    <rPh sb="8" eb="10">
      <t>ゲンザイ</t>
    </rPh>
    <phoneticPr fontId="2"/>
  </si>
  <si>
    <t>資料：商工農政課</t>
    <rPh sb="0" eb="2">
      <t>シリョウ</t>
    </rPh>
    <rPh sb="3" eb="5">
      <t>ショウコウ</t>
    </rPh>
    <rPh sb="5" eb="7">
      <t>ノウセイ</t>
    </rPh>
    <rPh sb="7" eb="8">
      <t>カ</t>
    </rPh>
    <phoneticPr fontId="2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</si>
  <si>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</si>
  <si>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令和６年度</t>
    <rPh sb="0" eb="2">
      <t>レイワ</t>
    </rPh>
    <rPh sb="3" eb="5">
      <t>ネンド</t>
    </rPh>
    <phoneticPr fontId="2"/>
  </si>
  <si>
    <t>単位：㎡　令和７年３月現在</t>
    <rPh sb="0" eb="2">
      <t>タンイ</t>
    </rPh>
    <rPh sb="5" eb="7">
      <t>レイワ</t>
    </rPh>
    <rPh sb="8" eb="9">
      <t>ネン</t>
    </rPh>
    <rPh sb="10" eb="11">
      <t>ガツ</t>
    </rPh>
    <rPh sb="11" eb="13">
      <t>ゲンザイ</t>
    </rPh>
    <phoneticPr fontId="2"/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</si>
  <si>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</si>
  <si>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5,578
(69.2)</t>
    <phoneticPr fontId="2"/>
  </si>
  <si>
    <t>2,487
(30.8)</t>
    <phoneticPr fontId="2"/>
  </si>
  <si>
    <t>3,616
(24.8)</t>
    <phoneticPr fontId="2"/>
  </si>
  <si>
    <t>10,979
(75.2)</t>
    <phoneticPr fontId="2"/>
  </si>
  <si>
    <t>14,595（100.0）</t>
    <phoneticPr fontId="2"/>
  </si>
  <si>
    <t>8,065（100.0）</t>
    <phoneticPr fontId="2"/>
  </si>
  <si>
    <t>※電子図書貸出分を除く</t>
    <rPh sb="1" eb="3">
      <t>デンシ</t>
    </rPh>
    <rPh sb="3" eb="5">
      <t>トショ</t>
    </rPh>
    <rPh sb="5" eb="7">
      <t>カシダシ</t>
    </rPh>
    <rPh sb="7" eb="8">
      <t>ブン</t>
    </rPh>
    <rPh sb="9" eb="10">
      <t>ノゾ</t>
    </rPh>
    <phoneticPr fontId="2"/>
  </si>
  <si>
    <r>
      <t>研修室：42ｍ</t>
    </r>
    <r>
      <rPr>
        <vertAlign val="superscript"/>
        <sz val="6"/>
        <rFont val="ＭＳ 明朝"/>
        <family val="1"/>
        <charset val="128"/>
      </rPr>
      <t>2</t>
    </r>
    <rPh sb="0" eb="3">
      <t>ケンシュウシツ</t>
    </rPh>
    <phoneticPr fontId="2"/>
  </si>
  <si>
    <t>園　　　児　　　数</t>
    <rPh sb="0" eb="1">
      <t>エン</t>
    </rPh>
    <rPh sb="4" eb="5">
      <t>コ</t>
    </rPh>
    <rPh sb="8" eb="9">
      <t>スウ</t>
    </rPh>
    <phoneticPr fontId="2"/>
  </si>
  <si>
    <t>総数</t>
    <rPh sb="0" eb="1">
      <t>フサ</t>
    </rPh>
    <rPh sb="1" eb="2">
      <t>カズ</t>
    </rPh>
    <phoneticPr fontId="2"/>
  </si>
  <si>
    <t>森岡字
杉之内15-3</t>
    <phoneticPr fontId="2"/>
  </si>
  <si>
    <t>石浜字
下庚申坊61</t>
    <phoneticPr fontId="2"/>
  </si>
  <si>
    <t>緒川字
屋敷弐区58-1</t>
    <phoneticPr fontId="2"/>
  </si>
  <si>
    <t>緒川字
雁狭間山11-8</t>
    <phoneticPr fontId="2"/>
  </si>
  <si>
    <t>石浜字岐路10</t>
    <phoneticPr fontId="2"/>
  </si>
  <si>
    <t>生路字森腰1-1</t>
    <phoneticPr fontId="2"/>
  </si>
  <si>
    <t>藤江字須賀67</t>
    <phoneticPr fontId="2"/>
  </si>
  <si>
    <t>森岡
コミュニティ
センター</t>
    <rPh sb="0" eb="2">
      <t>モリオカ</t>
    </rPh>
    <phoneticPr fontId="2"/>
  </si>
  <si>
    <t>緒川
コミュニティ
センター</t>
    <rPh sb="0" eb="2">
      <t>オガワ</t>
    </rPh>
    <phoneticPr fontId="2"/>
  </si>
  <si>
    <t>石浜
コミュニティ
センター</t>
    <rPh sb="0" eb="2">
      <t>イシハマ</t>
    </rPh>
    <phoneticPr fontId="2"/>
  </si>
  <si>
    <t>生路
コミュニティ
センター</t>
    <rPh sb="0" eb="2">
      <t>イクジ</t>
    </rPh>
    <phoneticPr fontId="2"/>
  </si>
  <si>
    <t>竣工</t>
    <rPh sb="0" eb="1">
      <t>シュン</t>
    </rPh>
    <rPh sb="1" eb="2">
      <t>タクミ</t>
    </rPh>
    <phoneticPr fontId="2"/>
  </si>
  <si>
    <t>構造</t>
    <rPh sb="0" eb="1">
      <t>カマエ</t>
    </rPh>
    <rPh sb="1" eb="2">
      <t>ヅクリ</t>
    </rPh>
    <phoneticPr fontId="2"/>
  </si>
  <si>
    <t>町　内</t>
    <rPh sb="0" eb="1">
      <t>マチ</t>
    </rPh>
    <rPh sb="2" eb="3">
      <t>ウチ</t>
    </rPh>
    <phoneticPr fontId="2"/>
  </si>
  <si>
    <t>町　外</t>
    <rPh sb="0" eb="1">
      <t>マチ</t>
    </rPh>
    <rPh sb="2" eb="3">
      <t>ソト</t>
    </rPh>
    <phoneticPr fontId="2"/>
  </si>
  <si>
    <t>うち
夜間照明</t>
    <rPh sb="3" eb="5">
      <t>ヤカン</t>
    </rPh>
    <rPh sb="5" eb="7">
      <t>ショウメイ</t>
    </rPh>
    <phoneticPr fontId="2"/>
  </si>
  <si>
    <t>石浜字
平地35</t>
    <rPh sb="0" eb="2">
      <t>イシハマ</t>
    </rPh>
    <rPh sb="2" eb="3">
      <t>アザ</t>
    </rPh>
    <rPh sb="4" eb="6">
      <t>ヒラチ</t>
    </rPh>
    <phoneticPr fontId="2"/>
  </si>
  <si>
    <t>石浜字
平地25</t>
    <rPh sb="0" eb="2">
      <t>イシハマ</t>
    </rPh>
    <rPh sb="2" eb="3">
      <t>アザ</t>
    </rPh>
    <rPh sb="4" eb="6">
      <t>ヒラチ</t>
    </rPh>
    <phoneticPr fontId="2"/>
  </si>
  <si>
    <t>緒川字
寿2区80</t>
    <rPh sb="0" eb="2">
      <t>オガワ</t>
    </rPh>
    <rPh sb="2" eb="3">
      <t>アザ</t>
    </rPh>
    <rPh sb="4" eb="5">
      <t>コトブキ</t>
    </rPh>
    <rPh sb="6" eb="7">
      <t>ク</t>
    </rPh>
    <phoneticPr fontId="2"/>
  </si>
  <si>
    <t>緒川字
西高根1-5</t>
    <rPh sb="0" eb="2">
      <t>オガワ</t>
    </rPh>
    <rPh sb="2" eb="3">
      <t>アザ</t>
    </rPh>
    <rPh sb="4" eb="5">
      <t>ニシ</t>
    </rPh>
    <rPh sb="5" eb="7">
      <t>タカネ</t>
    </rPh>
    <phoneticPr fontId="2"/>
  </si>
  <si>
    <t>藤江字
五号地31</t>
    <rPh sb="0" eb="2">
      <t>フジエ</t>
    </rPh>
    <rPh sb="2" eb="3">
      <t>アザ</t>
    </rPh>
    <rPh sb="4" eb="5">
      <t>５</t>
    </rPh>
    <rPh sb="5" eb="6">
      <t>ゴウ</t>
    </rPh>
    <rPh sb="6" eb="7">
      <t>チ</t>
    </rPh>
    <phoneticPr fontId="2"/>
  </si>
  <si>
    <t>森岡字
下申間23-55</t>
    <rPh sb="0" eb="2">
      <t>モリオカ</t>
    </rPh>
    <rPh sb="2" eb="3">
      <t>アザ</t>
    </rPh>
    <rPh sb="4" eb="5">
      <t>シタ</t>
    </rPh>
    <rPh sb="5" eb="6">
      <t>シン</t>
    </rPh>
    <rPh sb="6" eb="7">
      <t>マ</t>
    </rPh>
    <phoneticPr fontId="2"/>
  </si>
  <si>
    <t>緒川字
北籾谷鐘5</t>
    <rPh sb="0" eb="2">
      <t>オガワ</t>
    </rPh>
    <rPh sb="2" eb="3">
      <t>アザ</t>
    </rPh>
    <rPh sb="4" eb="5">
      <t>キタ</t>
    </rPh>
    <rPh sb="5" eb="6">
      <t>モミ</t>
    </rPh>
    <rPh sb="6" eb="7">
      <t>タニ</t>
    </rPh>
    <rPh sb="7" eb="8">
      <t>カネ</t>
    </rPh>
    <phoneticPr fontId="2"/>
  </si>
  <si>
    <t>緒川字
安明寺22-2</t>
    <rPh sb="0" eb="2">
      <t>オガワ</t>
    </rPh>
    <rPh sb="2" eb="3">
      <t>アザ</t>
    </rPh>
    <rPh sb="4" eb="5">
      <t>ヤス</t>
    </rPh>
    <rPh sb="5" eb="6">
      <t>メイ</t>
    </rPh>
    <rPh sb="6" eb="7">
      <t>テラ</t>
    </rPh>
    <phoneticPr fontId="2"/>
  </si>
  <si>
    <t>藤江字
みどり浜2</t>
    <rPh sb="0" eb="2">
      <t>フジエ</t>
    </rPh>
    <rPh sb="2" eb="3">
      <t>アザ</t>
    </rPh>
    <rPh sb="7" eb="8">
      <t>ハマ</t>
    </rPh>
    <phoneticPr fontId="2"/>
  </si>
  <si>
    <t>北部中学校
夜間照明</t>
    <rPh sb="0" eb="2">
      <t>ホクブ</t>
    </rPh>
    <rPh sb="2" eb="5">
      <t>チュウガッコウ</t>
    </rPh>
    <rPh sb="6" eb="8">
      <t>ヤカン</t>
    </rPh>
    <rPh sb="8" eb="10">
      <t>ショウメイ</t>
    </rPh>
    <phoneticPr fontId="2"/>
  </si>
  <si>
    <t>西部中学校
夜間照明</t>
    <rPh sb="0" eb="2">
      <t>セイブ</t>
    </rPh>
    <rPh sb="2" eb="5">
      <t>チュウガッコウ</t>
    </rPh>
    <rPh sb="6" eb="8">
      <t>ヤカン</t>
    </rPh>
    <rPh sb="8" eb="10">
      <t>ショウメイ</t>
    </rPh>
    <phoneticPr fontId="2"/>
  </si>
  <si>
    <r>
      <t>森岡字森の里97
敷地面積：1,458.42m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 xml:space="preserve">
延床面積：721.38m</t>
    </r>
    <r>
      <rPr>
        <vertAlign val="superscript"/>
        <sz val="7"/>
        <rFont val="ＭＳ 明朝"/>
        <family val="1"/>
        <charset val="128"/>
      </rPr>
      <t xml:space="preserve">2
</t>
    </r>
    <r>
      <rPr>
        <sz val="7"/>
        <rFont val="ＭＳ 明朝"/>
        <family val="1"/>
        <charset val="128"/>
      </rPr>
      <t>開設：平成６年４月</t>
    </r>
    <r>
      <rPr>
        <vertAlign val="superscript"/>
        <sz val="7"/>
        <rFont val="ＭＳ 明朝"/>
        <family val="1"/>
        <charset val="128"/>
      </rPr>
      <t xml:space="preserve">
</t>
    </r>
    <rPh sb="0" eb="2">
      <t>モリオカ</t>
    </rPh>
    <rPh sb="2" eb="3">
      <t>アザ</t>
    </rPh>
    <rPh sb="3" eb="4">
      <t>モリ</t>
    </rPh>
    <rPh sb="5" eb="6">
      <t>サト</t>
    </rPh>
    <rPh sb="10" eb="12">
      <t>シキチ</t>
    </rPh>
    <rPh sb="12" eb="14">
      <t>メンセキ</t>
    </rPh>
    <rPh sb="26" eb="27">
      <t>ノベ</t>
    </rPh>
    <rPh sb="27" eb="30">
      <t>ユカメンセキ</t>
    </rPh>
    <rPh sb="40" eb="42">
      <t>カイセツ</t>
    </rPh>
    <rPh sb="43" eb="45">
      <t>ヘイセイ</t>
    </rPh>
    <rPh sb="46" eb="47">
      <t>ネン</t>
    </rPh>
    <rPh sb="48" eb="49">
      <t>ゲツ</t>
    </rPh>
    <phoneticPr fontId="2"/>
  </si>
  <si>
    <r>
      <t>緒川字東仙台8-7
敷地面積：1,418.75m</t>
    </r>
    <r>
      <rPr>
        <vertAlign val="superscript"/>
        <sz val="7"/>
        <rFont val="ＭＳ 明朝"/>
        <family val="1"/>
        <charset val="128"/>
      </rPr>
      <t xml:space="preserve">2
</t>
    </r>
    <r>
      <rPr>
        <sz val="7"/>
        <rFont val="ＭＳ 明朝"/>
        <family val="1"/>
        <charset val="128"/>
      </rPr>
      <t>延床面積：713.03m</t>
    </r>
    <r>
      <rPr>
        <vertAlign val="superscript"/>
        <sz val="7"/>
        <rFont val="ＭＳ 明朝"/>
        <family val="1"/>
        <charset val="128"/>
      </rPr>
      <t xml:space="preserve">2
</t>
    </r>
    <r>
      <rPr>
        <sz val="7"/>
        <rFont val="ＭＳ 明朝"/>
        <family val="1"/>
        <charset val="128"/>
      </rPr>
      <t>開設：平成５年４月</t>
    </r>
    <rPh sb="0" eb="2">
      <t>オガワ</t>
    </rPh>
    <rPh sb="2" eb="3">
      <t>アザ</t>
    </rPh>
    <rPh sb="3" eb="4">
      <t>トウ</t>
    </rPh>
    <rPh sb="4" eb="6">
      <t>センダイ</t>
    </rPh>
    <rPh sb="11" eb="13">
      <t>シキチ</t>
    </rPh>
    <rPh sb="13" eb="15">
      <t>メンセキ</t>
    </rPh>
    <phoneticPr fontId="2"/>
  </si>
  <si>
    <r>
      <t>藤江字仏132-1
敷地面積：3,725.16m</t>
    </r>
    <r>
      <rPr>
        <vertAlign val="superscript"/>
        <sz val="7"/>
        <rFont val="ＭＳ 明朝"/>
        <family val="1"/>
        <charset val="128"/>
      </rPr>
      <t xml:space="preserve">2
</t>
    </r>
    <r>
      <rPr>
        <sz val="7"/>
        <rFont val="ＭＳ 明朝"/>
        <family val="1"/>
        <charset val="128"/>
      </rPr>
      <t>延床面積：798.83m</t>
    </r>
    <r>
      <rPr>
        <vertAlign val="superscript"/>
        <sz val="7"/>
        <rFont val="ＭＳ 明朝"/>
        <family val="1"/>
        <charset val="128"/>
      </rPr>
      <t xml:space="preserve">2
</t>
    </r>
    <r>
      <rPr>
        <sz val="7"/>
        <rFont val="ＭＳ 明朝"/>
        <family val="1"/>
        <charset val="128"/>
      </rPr>
      <t>開設：平成元年４月</t>
    </r>
    <rPh sb="0" eb="2">
      <t>フジエ</t>
    </rPh>
    <rPh sb="2" eb="3">
      <t>アザ</t>
    </rPh>
    <rPh sb="3" eb="4">
      <t>ホトケ</t>
    </rPh>
    <rPh sb="11" eb="13">
      <t>シキチ</t>
    </rPh>
    <rPh sb="13" eb="15">
      <t>メンセキ</t>
    </rPh>
    <rPh sb="27" eb="28">
      <t>ノベ</t>
    </rPh>
    <rPh sb="28" eb="29">
      <t>ユカ</t>
    </rPh>
    <rPh sb="29" eb="31">
      <t>メンセキ</t>
    </rPh>
    <rPh sb="46" eb="47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</si>
</sst>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"/>
    <numFmt numFmtId="178" formatCode="0.0_);\(0.0\)"/>
    <numFmt numFmtId="179" formatCode="&quot;(&quot;0.0&quot;)&quot;"/>
    <numFmt numFmtId="180" formatCode="#,##0_ "/>
    <numFmt numFmtId="181" formatCode="#,##0;[Red]#,##0"/>
    <numFmt numFmtId="182" formatCode="#,##0.0_);\(#,##0.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vertAlign val="superscript"/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vertAlign val="superscript"/>
      <sz val="7"/>
      <name val="ＭＳ 明朝"/>
      <family val="1"/>
      <charset val="128"/>
    </font>
    <font>
      <sz val="8"/>
      <name val="ＭＳ 明朝"/>
      <family val="1"/>
      <charset val="128"/>
    </font>
    <font>
      <sz val="5.5"/>
      <name val="ＭＳ 明朝"/>
      <family val="1"/>
      <charset val="128"/>
    </font>
    <font>
      <sz val="6.5"/>
      <name val="ＭＳ 明朝"/>
      <family val="1"/>
      <charset val="128"/>
    </font>
    <font>
      <sz val="6.5"/>
      <name val="ＭＳ Ｐゴシック"/>
      <family val="3"/>
      <charset val="128"/>
    </font>
    <font>
      <vertAlign val="superscript"/>
      <sz val="6.5"/>
      <name val="ＭＳ 明朝"/>
      <family val="1"/>
      <charset val="128"/>
    </font>
    <font>
      <sz val="6.5"/>
      <name val="ＭＳ ゴシック"/>
      <family val="3"/>
      <charset val="128"/>
    </font>
    <font>
      <sz val="8"/>
      <color theme="1"/>
      <name val="ＭＳ 明朝"/>
      <family val="1"/>
      <charset val="128"/>
    </font>
    <font>
      <u/>
      <sz val="10"/>
      <color rgb="FF0070C0"/>
      <name val="ＭＳ ゴシック"/>
      <family val="3"/>
      <charset val="128"/>
    </font>
    <font>
      <sz val="9"/>
      <name val="ＭＳ Ｐゴシック"/>
      <family val="3"/>
      <charset val="128"/>
    </font>
    <font>
      <u/>
      <sz val="9"/>
      <color rgb="FF0070C0"/>
      <name val="ＭＳ ゴシック"/>
      <family val="3"/>
      <charset val="128"/>
    </font>
    <font>
      <sz val="6"/>
      <color rgb="FFFF0000"/>
      <name val="ＭＳ Ｐゴシック"/>
      <family val="3"/>
      <charset val="128"/>
    </font>
    <font>
      <b/>
      <sz val="7"/>
      <color rgb="FFFFC000"/>
      <name val="ＭＳ Ｐゴシック"/>
      <family val="3"/>
      <charset val="128"/>
    </font>
    <font>
      <b/>
      <sz val="7"/>
      <color rgb="FFFFC000"/>
      <name val="ＭＳ 明朝"/>
      <family val="1"/>
      <charset val="128"/>
    </font>
    <font>
      <b/>
      <sz val="11"/>
      <color rgb="FFFFC000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/>
      <right/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</borders>
  <cellStyleXfs count="3">
    <xf numFmtId="0" fontId="0" fillId="0" borderId="0">
      <alignment vertical="top" textRotation="255"/>
    </xf>
    <xf numFmtId="38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 textRotation="255"/>
    </xf>
  </cellStyleXfs>
  <cellXfs count="529">
    <xf numFmtId="0" fontId="0" fillId="0" borderId="0" xfId="0">
      <alignment vertical="top" textRotation="255"/>
    </xf>
    <xf numFmtId="0" fontId="0" fillId="0" borderId="0" xfId="0" applyProtection="1">
      <alignment vertical="top" textRotation="255"/>
    </xf>
    <xf numFmtId="0" fontId="0" fillId="0" borderId="0" xfId="0" applyBorder="1" applyProtection="1">
      <alignment vertical="top" textRotation="255"/>
    </xf>
    <xf numFmtId="0" fontId="3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3" fillId="0" borderId="0" xfId="0" applyFont="1" applyBorder="1" applyAlignment="1" applyProtection="1">
      <alignment horizontal="left" vertical="center"/>
    </xf>
    <xf numFmtId="38" fontId="5" fillId="0" borderId="0" xfId="1" applyNumberFormat="1" applyFont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0" fontId="5" fillId="0" borderId="0" xfId="0" applyFont="1" applyBorder="1" applyAlignment="1">
      <alignment horizontal="distributed" vertical="center"/>
    </xf>
    <xf numFmtId="38" fontId="5" fillId="0" borderId="0" xfId="1" applyNumberFormat="1" applyFont="1" applyBorder="1" applyAlignment="1" applyProtection="1">
      <alignment horizontal="right" vertical="center" wrapText="1"/>
    </xf>
    <xf numFmtId="38" fontId="5" fillId="0" borderId="0" xfId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distributed" vertical="distributed"/>
    </xf>
    <xf numFmtId="0" fontId="7" fillId="0" borderId="0" xfId="0" applyFont="1" applyBorder="1" applyAlignment="1">
      <alignment horizontal="distributed" vertical="distributed"/>
    </xf>
    <xf numFmtId="176" fontId="5" fillId="0" borderId="0" xfId="1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0" xfId="0" applyFont="1" applyAlignment="1" applyProtection="1">
      <alignment horizontal="right"/>
    </xf>
    <xf numFmtId="0" fontId="0" fillId="0" borderId="0" xfId="0" applyAlignment="1" applyProtection="1">
      <alignment horizontal="right" vertical="center"/>
    </xf>
    <xf numFmtId="0" fontId="3" fillId="0" borderId="0" xfId="0" applyFont="1" applyAlignment="1" applyProtection="1"/>
    <xf numFmtId="0" fontId="8" fillId="0" borderId="0" xfId="0" applyFont="1" applyBorder="1" applyAlignment="1" applyProtection="1">
      <alignment horizontal="right" vertical="center"/>
    </xf>
    <xf numFmtId="38" fontId="5" fillId="0" borderId="1" xfId="1" applyNumberFormat="1" applyFont="1" applyBorder="1" applyAlignment="1">
      <alignment horizontal="right" vertical="center" wrapText="1"/>
    </xf>
    <xf numFmtId="38" fontId="5" fillId="0" borderId="1" xfId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8" fontId="5" fillId="0" borderId="2" xfId="1" applyNumberFormat="1" applyFont="1" applyBorder="1" applyAlignment="1" applyProtection="1">
      <alignment horizontal="right" vertical="center" wrapText="1"/>
    </xf>
    <xf numFmtId="38" fontId="5" fillId="0" borderId="2" xfId="1" applyFont="1" applyBorder="1" applyAlignment="1" applyProtection="1">
      <alignment horizontal="right" vertical="center"/>
    </xf>
    <xf numFmtId="38" fontId="5" fillId="0" borderId="2" xfId="1" applyNumberFormat="1" applyFont="1" applyBorder="1" applyAlignment="1" applyProtection="1">
      <alignment horizontal="right" vertical="center"/>
    </xf>
    <xf numFmtId="38" fontId="5" fillId="0" borderId="2" xfId="1" applyFont="1" applyBorder="1" applyAlignment="1">
      <alignment vertical="center"/>
    </xf>
    <xf numFmtId="0" fontId="7" fillId="0" borderId="2" xfId="0" applyFont="1" applyBorder="1" applyAlignment="1">
      <alignment horizontal="center" vertical="distributed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right" vertical="top"/>
    </xf>
    <xf numFmtId="0" fontId="8" fillId="0" borderId="0" xfId="0" applyFont="1" applyBorder="1" applyAlignment="1" applyProtection="1">
      <alignment horizontal="distributed" vertical="center"/>
    </xf>
    <xf numFmtId="0" fontId="10" fillId="0" borderId="0" xfId="0" applyFont="1" applyAlignment="1" applyProtection="1">
      <alignment horizontal="left" vertical="top" textRotation="255"/>
    </xf>
    <xf numFmtId="0" fontId="3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38" fontId="5" fillId="0" borderId="1" xfId="1" applyNumberFormat="1" applyFont="1" applyBorder="1" applyAlignment="1" applyProtection="1">
      <alignment horizontal="right" vertical="center"/>
    </xf>
    <xf numFmtId="0" fontId="5" fillId="0" borderId="0" xfId="0" applyFont="1" applyAlignment="1" applyProtection="1"/>
    <xf numFmtId="0" fontId="5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/>
    </xf>
    <xf numFmtId="0" fontId="12" fillId="0" borderId="0" xfId="0" applyFont="1" applyAlignment="1" applyProtection="1">
      <alignment horizontal="left" vertical="top" textRotation="255"/>
    </xf>
    <xf numFmtId="38" fontId="13" fillId="0" borderId="0" xfId="1" applyFont="1" applyBorder="1" applyAlignment="1" applyProtection="1">
      <alignment horizontal="left" vertical="top" wrapText="1"/>
    </xf>
    <xf numFmtId="176" fontId="13" fillId="0" borderId="0" xfId="1" applyNumberFormat="1" applyFont="1" applyBorder="1" applyAlignment="1" applyProtection="1">
      <alignment horizontal="left" vertical="top" wrapText="1"/>
    </xf>
    <xf numFmtId="38" fontId="13" fillId="0" borderId="0" xfId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 textRotation="255"/>
    </xf>
    <xf numFmtId="0" fontId="5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left" vertical="top"/>
    </xf>
    <xf numFmtId="38" fontId="5" fillId="0" borderId="1" xfId="1" applyNumberFormat="1" applyFont="1" applyBorder="1" applyAlignment="1" applyProtection="1">
      <alignment horizontal="right" vertical="center" wrapText="1"/>
    </xf>
    <xf numFmtId="38" fontId="5" fillId="0" borderId="1" xfId="1" applyFont="1" applyBorder="1" applyAlignment="1" applyProtection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top"/>
    </xf>
    <xf numFmtId="38" fontId="5" fillId="0" borderId="0" xfId="0" applyNumberFormat="1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center" textRotation="255"/>
    </xf>
    <xf numFmtId="38" fontId="13" fillId="0" borderId="0" xfId="1" applyFont="1" applyBorder="1" applyAlignment="1" applyProtection="1">
      <alignment horizontal="left" vertical="top"/>
    </xf>
    <xf numFmtId="38" fontId="13" fillId="0" borderId="0" xfId="1" applyNumberFormat="1" applyFont="1" applyBorder="1" applyAlignment="1" applyProtection="1">
      <alignment horizontal="left" vertical="top" wrapText="1"/>
    </xf>
    <xf numFmtId="0" fontId="15" fillId="0" borderId="14" xfId="0" applyFont="1" applyBorder="1" applyAlignment="1" applyProtection="1">
      <alignment horizontal="right" vertical="center"/>
    </xf>
    <xf numFmtId="0" fontId="7" fillId="0" borderId="0" xfId="0" applyFont="1" applyBorder="1" applyAlignment="1">
      <alignment horizontal="distributed" vertical="center"/>
    </xf>
    <xf numFmtId="0" fontId="15" fillId="0" borderId="15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top" textRotation="255"/>
    </xf>
    <xf numFmtId="0" fontId="5" fillId="0" borderId="0" xfId="0" applyFont="1" applyAlignment="1" applyProtection="1">
      <alignment horizontal="right" vertical="top"/>
    </xf>
    <xf numFmtId="0" fontId="12" fillId="0" borderId="0" xfId="0" applyFont="1" applyBorder="1" applyAlignment="1">
      <alignment horizontal="left" vertical="top"/>
    </xf>
    <xf numFmtId="38" fontId="5" fillId="0" borderId="0" xfId="1" applyFont="1" applyBorder="1" applyAlignment="1" applyProtection="1">
      <alignment vertical="center"/>
    </xf>
    <xf numFmtId="0" fontId="3" fillId="0" borderId="0" xfId="0" applyFont="1" applyAlignment="1" applyProtection="1">
      <alignment horizontal="right" vertical="top"/>
    </xf>
    <xf numFmtId="38" fontId="5" fillId="0" borderId="4" xfId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top"/>
    </xf>
    <xf numFmtId="0" fontId="12" fillId="0" borderId="0" xfId="0" applyFont="1" applyProtection="1">
      <alignment vertical="top" textRotation="255"/>
    </xf>
    <xf numFmtId="178" fontId="5" fillId="0" borderId="0" xfId="0" applyNumberFormat="1" applyFont="1" applyBorder="1" applyAlignment="1" applyProtection="1">
      <alignment horizontal="right" vertical="center"/>
    </xf>
    <xf numFmtId="38" fontId="5" fillId="0" borderId="4" xfId="1" applyFont="1" applyFill="1" applyBorder="1" applyAlignment="1" applyProtection="1">
      <alignment horizontal="center" vertical="center"/>
    </xf>
    <xf numFmtId="38" fontId="17" fillId="0" borderId="2" xfId="1" applyFont="1" applyFill="1" applyBorder="1" applyAlignment="1" applyProtection="1">
      <alignment horizontal="left" vertical="center" indent="1"/>
    </xf>
    <xf numFmtId="0" fontId="5" fillId="0" borderId="0" xfId="0" applyFont="1" applyProtection="1">
      <alignment vertical="top" textRotation="255"/>
    </xf>
    <xf numFmtId="0" fontId="11" fillId="0" borderId="0" xfId="0" applyFont="1" applyProtection="1">
      <alignment vertical="top" textRotation="255"/>
    </xf>
    <xf numFmtId="58" fontId="5" fillId="0" borderId="0" xfId="1" applyNumberFormat="1" applyFont="1" applyBorder="1" applyAlignment="1">
      <alignment horizontal="right" vertical="top" wrapText="1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vertical="top" textRotation="255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0" fontId="16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textRotation="255"/>
    </xf>
    <xf numFmtId="49" fontId="5" fillId="0" borderId="0" xfId="1" applyNumberFormat="1" applyFont="1" applyBorder="1" applyAlignment="1">
      <alignment horizontal="right" vertical="top" wrapText="1"/>
    </xf>
    <xf numFmtId="0" fontId="5" fillId="0" borderId="0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40" fontId="5" fillId="0" borderId="4" xfId="1" applyNumberFormat="1" applyFont="1" applyBorder="1" applyAlignment="1" applyProtection="1">
      <alignment vertical="center"/>
    </xf>
    <xf numFmtId="40" fontId="5" fillId="0" borderId="4" xfId="1" applyNumberFormat="1" applyFont="1" applyBorder="1" applyAlignment="1" applyProtection="1">
      <alignment horizontal="right" vertical="center"/>
    </xf>
    <xf numFmtId="0" fontId="20" fillId="0" borderId="4" xfId="0" applyFont="1" applyFill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40" fontId="5" fillId="0" borderId="0" xfId="1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38" fontId="3" fillId="0" borderId="0" xfId="1" applyFont="1" applyBorder="1" applyAlignment="1" applyProtection="1">
      <alignment vertical="center"/>
    </xf>
    <xf numFmtId="0" fontId="0" fillId="0" borderId="0" xfId="0" applyBorder="1" applyAlignment="1" applyProtection="1">
      <alignment vertical="center" textRotation="255"/>
    </xf>
    <xf numFmtId="38" fontId="5" fillId="0" borderId="4" xfId="1" applyFont="1" applyBorder="1" applyAlignment="1">
      <alignment horizontal="left" vertical="center" wrapText="1"/>
    </xf>
    <xf numFmtId="0" fontId="6" fillId="0" borderId="21" xfId="0" applyFont="1" applyFill="1" applyBorder="1" applyAlignment="1" applyProtection="1">
      <alignment horizontal="left" vertical="top" wrapText="1"/>
    </xf>
    <xf numFmtId="38" fontId="5" fillId="0" borderId="0" xfId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distributed" vertical="center"/>
    </xf>
    <xf numFmtId="0" fontId="8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top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distributed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/>
    </xf>
    <xf numFmtId="0" fontId="0" fillId="0" borderId="0" xfId="0" applyFill="1" applyProtection="1">
      <alignment vertical="top" textRotation="255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Border="1" applyAlignment="1">
      <alignment horizontal="left" vertical="top"/>
    </xf>
    <xf numFmtId="38" fontId="13" fillId="0" borderId="0" xfId="1" applyFont="1" applyFill="1" applyBorder="1" applyAlignment="1">
      <alignment horizontal="left" vertical="top" wrapText="1"/>
    </xf>
    <xf numFmtId="176" fontId="13" fillId="0" borderId="0" xfId="1" applyNumberFormat="1" applyFont="1" applyFill="1" applyBorder="1" applyAlignment="1" applyProtection="1">
      <alignment horizontal="left" vertical="top" wrapText="1"/>
    </xf>
    <xf numFmtId="38" fontId="13" fillId="0" borderId="0" xfId="1" applyFont="1" applyFill="1" applyBorder="1" applyAlignment="1" applyProtection="1">
      <alignment horizontal="left" vertical="top" wrapText="1"/>
    </xf>
    <xf numFmtId="0" fontId="12" fillId="0" borderId="0" xfId="0" applyFont="1" applyFill="1" applyAlignment="1" applyProtection="1">
      <alignment horizontal="left" vertical="top" textRotation="255"/>
    </xf>
    <xf numFmtId="176" fontId="5" fillId="0" borderId="4" xfId="1" applyNumberFormat="1" applyFont="1" applyFill="1" applyBorder="1" applyAlignment="1" applyProtection="1">
      <alignment horizontal="center" vertical="distributed" textRotation="255" wrapText="1" indent="1"/>
    </xf>
    <xf numFmtId="38" fontId="5" fillId="0" borderId="4" xfId="1" applyFont="1" applyFill="1" applyBorder="1" applyAlignment="1" applyProtection="1">
      <alignment horizontal="center" vertical="distributed" textRotation="255" wrapText="1" indent="1"/>
    </xf>
    <xf numFmtId="38" fontId="5" fillId="0" borderId="4" xfId="1" applyFont="1" applyFill="1" applyBorder="1" applyAlignment="1" applyProtection="1">
      <alignment horizontal="center" vertical="distributed" textRotation="255" indent="1"/>
    </xf>
    <xf numFmtId="0" fontId="5" fillId="0" borderId="4" xfId="0" applyFont="1" applyFill="1" applyBorder="1" applyAlignment="1" applyProtection="1">
      <alignment horizontal="center" vertical="distributed" textRotation="255" indent="1"/>
    </xf>
    <xf numFmtId="0" fontId="5" fillId="0" borderId="4" xfId="0" applyFont="1" applyFill="1" applyBorder="1" applyAlignment="1">
      <alignment horizontal="center" vertical="distributed" textRotation="255" indent="1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>
      <alignment horizontal="left" vertical="top"/>
    </xf>
    <xf numFmtId="38" fontId="5" fillId="0" borderId="0" xfId="1" applyFont="1" applyFill="1" applyBorder="1" applyAlignment="1" applyProtection="1">
      <alignment horizontal="left" vertical="top"/>
    </xf>
    <xf numFmtId="0" fontId="0" fillId="0" borderId="0" xfId="0" applyFill="1" applyAlignment="1" applyProtection="1">
      <alignment horizontal="left" vertical="top" textRotation="255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 wrapText="1"/>
    </xf>
    <xf numFmtId="176" fontId="5" fillId="0" borderId="0" xfId="1" applyNumberFormat="1" applyFont="1" applyFill="1" applyBorder="1" applyAlignment="1" applyProtection="1">
      <alignment horizontal="right" vertical="center" wrapText="1"/>
    </xf>
    <xf numFmtId="38" fontId="5" fillId="0" borderId="0" xfId="1" applyFont="1" applyFill="1" applyBorder="1" applyAlignment="1" applyProtection="1">
      <alignment horizontal="right" vertical="center" wrapText="1"/>
    </xf>
    <xf numFmtId="176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alignment vertical="top" textRotation="255"/>
    </xf>
    <xf numFmtId="0" fontId="12" fillId="0" borderId="0" xfId="0" applyFont="1" applyFill="1" applyBorder="1" applyAlignment="1">
      <alignment horizontal="left" vertical="top"/>
    </xf>
    <xf numFmtId="38" fontId="13" fillId="0" borderId="0" xfId="1" applyFont="1" applyFill="1" applyBorder="1" applyAlignment="1" applyProtection="1">
      <alignment horizontal="left" vertical="top"/>
    </xf>
    <xf numFmtId="0" fontId="5" fillId="0" borderId="0" xfId="0" applyFont="1" applyFill="1" applyAlignment="1" applyProtection="1">
      <alignment horizontal="right" vertical="top"/>
    </xf>
    <xf numFmtId="38" fontId="5" fillId="0" borderId="4" xfId="1" applyFont="1" applyFill="1" applyBorder="1" applyAlignment="1" applyProtection="1">
      <alignment horizontal="center" vertical="center" textRotation="255"/>
    </xf>
    <xf numFmtId="176" fontId="5" fillId="0" borderId="4" xfId="1" applyNumberFormat="1" applyFont="1" applyFill="1" applyBorder="1" applyAlignment="1" applyProtection="1">
      <alignment horizontal="center" vertical="center" textRotation="255" wrapText="1"/>
    </xf>
    <xf numFmtId="0" fontId="3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Alignment="1">
      <alignment horizontal="center" vertical="center"/>
    </xf>
    <xf numFmtId="38" fontId="13" fillId="0" borderId="0" xfId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horizontal="right" vertical="top"/>
    </xf>
    <xf numFmtId="0" fontId="0" fillId="0" borderId="0" xfId="0" applyFill="1" applyAlignment="1" applyProtection="1">
      <alignment vertical="center"/>
    </xf>
    <xf numFmtId="0" fontId="5" fillId="0" borderId="21" xfId="0" applyFont="1" applyFill="1" applyBorder="1" applyAlignment="1" applyProtection="1">
      <alignment horizontal="right" vertical="top"/>
    </xf>
    <xf numFmtId="0" fontId="11" fillId="0" borderId="5" xfId="0" applyFont="1" applyFill="1" applyBorder="1" applyProtection="1">
      <alignment vertical="top" textRotation="255"/>
    </xf>
    <xf numFmtId="0" fontId="17" fillId="0" borderId="4" xfId="0" applyFont="1" applyFill="1" applyBorder="1" applyAlignment="1" applyProtection="1">
      <alignment horizontal="center" vertical="center"/>
    </xf>
    <xf numFmtId="38" fontId="3" fillId="0" borderId="4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top"/>
    </xf>
    <xf numFmtId="49" fontId="5" fillId="0" borderId="0" xfId="1" applyNumberFormat="1" applyFont="1" applyFill="1" applyBorder="1" applyAlignment="1">
      <alignment horizontal="right" vertical="top"/>
    </xf>
    <xf numFmtId="38" fontId="5" fillId="0" borderId="4" xfId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</xf>
    <xf numFmtId="38" fontId="17" fillId="0" borderId="3" xfId="1" applyFont="1" applyFill="1" applyBorder="1" applyAlignment="1" applyProtection="1">
      <alignment horizontal="left" vertical="center" indent="1"/>
    </xf>
    <xf numFmtId="0" fontId="17" fillId="0" borderId="2" xfId="0" applyFont="1" applyFill="1" applyBorder="1" applyAlignment="1" applyProtection="1">
      <alignment horizontal="left" vertical="center" inden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Protection="1">
      <alignment vertical="top" textRotation="255"/>
    </xf>
    <xf numFmtId="0" fontId="0" fillId="0" borderId="0" xfId="0" applyFill="1">
      <alignment vertical="top" textRotation="255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 applyProtection="1">
      <alignment vertical="top"/>
    </xf>
    <xf numFmtId="38" fontId="5" fillId="0" borderId="4" xfId="0" applyNumberFormat="1" applyFont="1" applyFill="1" applyBorder="1" applyAlignment="1" applyProtection="1">
      <alignment vertical="center" wrapText="1"/>
    </xf>
    <xf numFmtId="38" fontId="5" fillId="0" borderId="4" xfId="1" applyFont="1" applyFill="1" applyBorder="1" applyAlignment="1" applyProtection="1">
      <alignment horizontal="right" vertical="center"/>
    </xf>
    <xf numFmtId="38" fontId="7" fillId="0" borderId="4" xfId="1" applyFont="1" applyFill="1" applyBorder="1" applyAlignment="1" applyProtection="1">
      <alignment vertical="center" wrapText="1"/>
    </xf>
    <xf numFmtId="0" fontId="17" fillId="0" borderId="4" xfId="0" applyFont="1" applyFill="1" applyBorder="1" applyAlignment="1" applyProtection="1">
      <alignment horizontal="center" vertical="center" textRotation="255" wrapText="1"/>
    </xf>
    <xf numFmtId="38" fontId="5" fillId="0" borderId="1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distributed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top"/>
    </xf>
    <xf numFmtId="0" fontId="0" fillId="0" borderId="0" xfId="0" applyFont="1" applyAlignment="1" applyProtection="1">
      <alignment horizontal="right" vertical="center"/>
    </xf>
    <xf numFmtId="0" fontId="0" fillId="0" borderId="0" xfId="0" applyFont="1" applyFill="1" applyProtection="1">
      <alignment vertical="top" textRotation="255"/>
    </xf>
    <xf numFmtId="0" fontId="0" fillId="0" borderId="0" xfId="0" applyFont="1" applyProtection="1">
      <alignment vertical="top" textRotation="255"/>
    </xf>
    <xf numFmtId="38" fontId="5" fillId="2" borderId="2" xfId="1" applyFont="1" applyFill="1" applyBorder="1" applyAlignment="1">
      <alignment vertical="center"/>
    </xf>
    <xf numFmtId="38" fontId="5" fillId="2" borderId="2" xfId="1" applyFont="1" applyFill="1" applyBorder="1" applyAlignment="1" applyProtection="1">
      <alignment horizontal="right" vertical="center"/>
    </xf>
    <xf numFmtId="38" fontId="5" fillId="2" borderId="2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38" fontId="5" fillId="2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38" fontId="5" fillId="2" borderId="2" xfId="1" applyFont="1" applyFill="1" applyBorder="1" applyAlignment="1" applyProtection="1">
      <alignment vertical="center"/>
    </xf>
    <xf numFmtId="38" fontId="5" fillId="2" borderId="2" xfId="1" applyNumberFormat="1" applyFont="1" applyFill="1" applyBorder="1" applyAlignment="1" applyProtection="1">
      <alignment vertical="center"/>
    </xf>
    <xf numFmtId="38" fontId="5" fillId="2" borderId="4" xfId="1" applyFont="1" applyFill="1" applyBorder="1" applyAlignment="1" applyProtection="1">
      <alignment vertical="center"/>
    </xf>
    <xf numFmtId="181" fontId="5" fillId="2" borderId="4" xfId="0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15" fillId="0" borderId="14" xfId="0" applyNumberFormat="1" applyFont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38" fontId="3" fillId="2" borderId="2" xfId="1" applyFont="1" applyFill="1" applyBorder="1" applyAlignment="1" applyProtection="1">
      <alignment vertical="center"/>
    </xf>
    <xf numFmtId="177" fontId="5" fillId="2" borderId="2" xfId="0" applyNumberFormat="1" applyFont="1" applyFill="1" applyBorder="1" applyAlignment="1" applyProtection="1">
      <alignment vertical="center"/>
    </xf>
    <xf numFmtId="38" fontId="3" fillId="2" borderId="1" xfId="1" applyFont="1" applyFill="1" applyBorder="1" applyAlignment="1" applyProtection="1">
      <alignment vertical="center"/>
    </xf>
    <xf numFmtId="38" fontId="5" fillId="2" borderId="1" xfId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38" fontId="3" fillId="2" borderId="4" xfId="1" applyFont="1" applyFill="1" applyBorder="1" applyAlignment="1" applyProtection="1">
      <alignment vertical="center"/>
    </xf>
    <xf numFmtId="179" fontId="5" fillId="2" borderId="18" xfId="0" applyNumberFormat="1" applyFont="1" applyFill="1" applyBorder="1" applyAlignment="1" applyProtection="1">
      <alignment horizontal="right" vertical="center"/>
    </xf>
    <xf numFmtId="3" fontId="5" fillId="2" borderId="17" xfId="0" applyNumberFormat="1" applyFont="1" applyFill="1" applyBorder="1" applyAlignment="1" applyProtection="1">
      <alignment horizontal="right" vertical="center"/>
    </xf>
    <xf numFmtId="3" fontId="5" fillId="2" borderId="6" xfId="0" applyNumberFormat="1" applyFont="1" applyFill="1" applyBorder="1" applyAlignment="1" applyProtection="1">
      <alignment horizontal="right" vertical="center"/>
    </xf>
    <xf numFmtId="179" fontId="5" fillId="2" borderId="7" xfId="0" applyNumberFormat="1" applyFont="1" applyFill="1" applyBorder="1" applyAlignment="1" applyProtection="1">
      <alignment horizontal="right" vertical="center"/>
    </xf>
    <xf numFmtId="182" fontId="3" fillId="2" borderId="9" xfId="1" applyNumberFormat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38" fontId="21" fillId="0" borderId="14" xfId="1" applyFont="1" applyFill="1" applyBorder="1" applyAlignment="1" applyProtection="1">
      <alignment vertical="center"/>
    </xf>
    <xf numFmtId="38" fontId="15" fillId="0" borderId="14" xfId="1" applyFont="1" applyFill="1" applyBorder="1" applyAlignment="1" applyProtection="1">
      <alignment vertical="center"/>
    </xf>
    <xf numFmtId="38" fontId="3" fillId="2" borderId="2" xfId="0" applyNumberFormat="1" applyFont="1" applyFill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 wrapText="1"/>
    </xf>
    <xf numFmtId="0" fontId="0" fillId="2" borderId="0" xfId="0" applyFill="1" applyProtection="1">
      <alignment vertical="top" textRotation="255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 textRotation="255"/>
    </xf>
    <xf numFmtId="0" fontId="5" fillId="2" borderId="0" xfId="0" applyFont="1" applyFill="1" applyAlignment="1" applyProtection="1">
      <alignment horizontal="right" vertical="top"/>
    </xf>
    <xf numFmtId="0" fontId="5" fillId="2" borderId="5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2" applyFont="1" applyAlignment="1">
      <alignment vertical="center"/>
    </xf>
    <xf numFmtId="0" fontId="23" fillId="0" borderId="0" xfId="0" applyFont="1" applyAlignment="1">
      <alignment vertical="top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top"/>
    </xf>
    <xf numFmtId="38" fontId="3" fillId="2" borderId="4" xfId="1" applyFont="1" applyFill="1" applyBorder="1" applyAlignment="1" applyProtection="1">
      <alignment vertical="center" shrinkToFit="1"/>
    </xf>
    <xf numFmtId="38" fontId="21" fillId="2" borderId="14" xfId="1" applyFont="1" applyFill="1" applyBorder="1" applyAlignment="1" applyProtection="1">
      <alignment vertical="center"/>
    </xf>
    <xf numFmtId="38" fontId="15" fillId="2" borderId="14" xfId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right"/>
    </xf>
    <xf numFmtId="38" fontId="5" fillId="2" borderId="4" xfId="1" applyFont="1" applyFill="1" applyBorder="1" applyAlignment="1">
      <alignment vertical="center" wrapText="1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4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22" fillId="0" borderId="0" xfId="2" applyAlignment="1">
      <alignment vertical="center"/>
    </xf>
    <xf numFmtId="0" fontId="0" fillId="2" borderId="0" xfId="0" applyFill="1" applyBorder="1" applyAlignment="1">
      <alignment horizontal="left" vertical="center" wrapText="1"/>
    </xf>
    <xf numFmtId="0" fontId="2" fillId="0" borderId="0" xfId="0" applyFont="1" applyProtection="1">
      <alignment vertical="top" textRotation="255"/>
    </xf>
    <xf numFmtId="38" fontId="5" fillId="0" borderId="2" xfId="0" applyNumberFormat="1" applyFont="1" applyFill="1" applyBorder="1" applyAlignment="1" applyProtection="1">
      <alignment vertical="center"/>
    </xf>
    <xf numFmtId="38" fontId="5" fillId="0" borderId="1" xfId="0" applyNumberFormat="1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0" xfId="0" applyFont="1" applyFill="1" applyProtection="1">
      <alignment vertical="top" textRotation="255"/>
    </xf>
    <xf numFmtId="38" fontId="5" fillId="0" borderId="2" xfId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4" xfId="0" applyFont="1" applyFill="1" applyBorder="1" applyAlignment="1" applyProtection="1">
      <alignment horizontal="center" vertical="center" textRotation="255"/>
    </xf>
    <xf numFmtId="38" fontId="7" fillId="2" borderId="4" xfId="1" applyFont="1" applyFill="1" applyBorder="1" applyAlignment="1" applyProtection="1">
      <alignment vertical="center" wrapText="1"/>
    </xf>
    <xf numFmtId="0" fontId="26" fillId="0" borderId="0" xfId="0" applyFont="1" applyBorder="1" applyAlignment="1" applyProtection="1">
      <alignment horizontal="right" vertical="center"/>
    </xf>
    <xf numFmtId="0" fontId="29" fillId="0" borderId="0" xfId="0" applyFont="1" applyFill="1" applyBorder="1" applyAlignment="1">
      <alignment horizontal="left" vertical="top"/>
    </xf>
    <xf numFmtId="181" fontId="5" fillId="0" borderId="4" xfId="0" applyNumberFormat="1" applyFont="1" applyFill="1" applyBorder="1" applyAlignment="1" applyProtection="1">
      <alignment horizontal="right" vertical="center"/>
    </xf>
    <xf numFmtId="38" fontId="5" fillId="0" borderId="12" xfId="1" applyFont="1" applyFill="1" applyBorder="1" applyAlignment="1" applyProtection="1">
      <alignment horizontal="right" vertical="center"/>
    </xf>
    <xf numFmtId="179" fontId="5" fillId="0" borderId="18" xfId="0" applyNumberFormat="1" applyFont="1" applyFill="1" applyBorder="1" applyAlignment="1" applyProtection="1">
      <alignment horizontal="right" vertical="center"/>
    </xf>
    <xf numFmtId="38" fontId="5" fillId="0" borderId="12" xfId="1" applyNumberFormat="1" applyFont="1" applyFill="1" applyBorder="1" applyAlignment="1" applyProtection="1">
      <alignment horizontal="right" vertical="center"/>
    </xf>
    <xf numFmtId="38" fontId="5" fillId="0" borderId="17" xfId="1" applyFont="1" applyFill="1" applyBorder="1" applyAlignment="1" applyProtection="1">
      <alignment horizontal="right" vertical="center"/>
    </xf>
    <xf numFmtId="38" fontId="5" fillId="0" borderId="17" xfId="1" applyNumberFormat="1" applyFont="1" applyFill="1" applyBorder="1" applyAlignment="1" applyProtection="1">
      <alignment horizontal="right" vertical="center"/>
    </xf>
    <xf numFmtId="3" fontId="5" fillId="0" borderId="17" xfId="0" applyNumberFormat="1" applyFont="1" applyFill="1" applyBorder="1" applyAlignment="1" applyProtection="1">
      <alignment horizontal="right" vertical="center"/>
    </xf>
    <xf numFmtId="0" fontId="5" fillId="0" borderId="17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vertical="center"/>
    </xf>
    <xf numFmtId="38" fontId="5" fillId="0" borderId="2" xfId="1" applyFont="1" applyFill="1" applyBorder="1" applyAlignment="1" applyProtection="1">
      <alignment horizontal="right" vertical="center"/>
    </xf>
    <xf numFmtId="38" fontId="5" fillId="0" borderId="2" xfId="1" applyNumberFormat="1" applyFont="1" applyFill="1" applyBorder="1" applyAlignment="1" applyProtection="1">
      <alignment horizontal="right" vertical="center"/>
    </xf>
    <xf numFmtId="181" fontId="5" fillId="0" borderId="2" xfId="1" applyNumberFormat="1" applyFont="1" applyFill="1" applyBorder="1" applyAlignment="1" applyProtection="1">
      <alignment horizontal="right" vertical="center"/>
    </xf>
    <xf numFmtId="38" fontId="5" fillId="0" borderId="2" xfId="1" applyNumberFormat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vertical="center"/>
    </xf>
    <xf numFmtId="38" fontId="5" fillId="0" borderId="1" xfId="1" applyNumberFormat="1" applyFont="1" applyFill="1" applyBorder="1" applyAlignment="1" applyProtection="1">
      <alignment horizontal="right" vertical="center"/>
    </xf>
    <xf numFmtId="38" fontId="5" fillId="0" borderId="4" xfId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30" fillId="0" borderId="3" xfId="0" applyFont="1" applyBorder="1" applyAlignment="1">
      <alignment horizontal="center" vertical="center"/>
    </xf>
    <xf numFmtId="38" fontId="31" fillId="0" borderId="3" xfId="1" applyFont="1" applyBorder="1" applyAlignment="1">
      <alignment vertical="center"/>
    </xf>
    <xf numFmtId="38" fontId="31" fillId="2" borderId="3" xfId="1" applyFont="1" applyFill="1" applyBorder="1" applyAlignment="1">
      <alignment vertical="center"/>
    </xf>
    <xf numFmtId="38" fontId="31" fillId="0" borderId="22" xfId="1" applyNumberFormat="1" applyFont="1" applyBorder="1" applyAlignment="1" applyProtection="1">
      <alignment horizontal="right" vertical="center" wrapText="1"/>
    </xf>
    <xf numFmtId="0" fontId="32" fillId="0" borderId="0" xfId="0" applyFont="1" applyProtection="1">
      <alignment vertical="top" textRotation="255"/>
    </xf>
    <xf numFmtId="38" fontId="3" fillId="0" borderId="3" xfId="1" applyFont="1" applyFill="1" applyBorder="1" applyAlignment="1">
      <alignment vertical="center"/>
    </xf>
    <xf numFmtId="38" fontId="3" fillId="0" borderId="3" xfId="1" applyNumberFormat="1" applyFont="1" applyFill="1" applyBorder="1" applyAlignment="1" applyProtection="1">
      <alignment horizontal="right" vertical="center"/>
    </xf>
    <xf numFmtId="38" fontId="3" fillId="0" borderId="2" xfId="1" applyNumberFormat="1" applyFont="1" applyFill="1" applyBorder="1" applyAlignment="1" applyProtection="1">
      <alignment horizontal="right" vertical="center"/>
    </xf>
    <xf numFmtId="38" fontId="3" fillId="0" borderId="1" xfId="1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left" vertical="top" textRotation="255"/>
    </xf>
    <xf numFmtId="181" fontId="3" fillId="0" borderId="2" xfId="0" applyNumberFormat="1" applyFont="1" applyFill="1" applyBorder="1" applyAlignment="1" applyProtection="1">
      <alignment horizontal="right" vertical="center"/>
    </xf>
    <xf numFmtId="181" fontId="5" fillId="0" borderId="1" xfId="1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1" fillId="0" borderId="3" xfId="0" applyFont="1" applyBorder="1" applyAlignment="1">
      <alignment horizontal="center" vertical="center"/>
    </xf>
    <xf numFmtId="38" fontId="3" fillId="0" borderId="3" xfId="1" applyFont="1" applyFill="1" applyBorder="1" applyAlignment="1" applyProtection="1">
      <alignment vertical="center"/>
    </xf>
    <xf numFmtId="38" fontId="5" fillId="0" borderId="2" xfId="1" applyNumberFormat="1" applyFont="1" applyFill="1" applyBorder="1" applyAlignment="1" applyProtection="1">
      <alignment vertical="center"/>
    </xf>
    <xf numFmtId="38" fontId="5" fillId="0" borderId="1" xfId="1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top" textRotation="255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8" fontId="31" fillId="0" borderId="4" xfId="1" applyFont="1" applyFill="1" applyBorder="1" applyAlignment="1" applyProtection="1">
      <alignment horizontal="center" vertical="center"/>
    </xf>
    <xf numFmtId="38" fontId="31" fillId="2" borderId="2" xfId="1" applyFont="1" applyFill="1" applyBorder="1" applyAlignment="1" applyProtection="1">
      <alignment vertical="center"/>
    </xf>
    <xf numFmtId="38" fontId="31" fillId="0" borderId="2" xfId="1" applyFont="1" applyFill="1" applyBorder="1" applyAlignment="1" applyProtection="1">
      <alignment vertical="center"/>
    </xf>
    <xf numFmtId="38" fontId="31" fillId="0" borderId="1" xfId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/>
    </xf>
    <xf numFmtId="38" fontId="3" fillId="0" borderId="1" xfId="0" applyNumberFormat="1" applyFont="1" applyFill="1" applyBorder="1" applyAlignment="1" applyProtection="1">
      <alignment vertical="center"/>
    </xf>
    <xf numFmtId="0" fontId="25" fillId="0" borderId="0" xfId="0" applyFont="1" applyFill="1" applyAlignment="1" applyProtection="1">
      <alignment vertical="top"/>
    </xf>
    <xf numFmtId="179" fontId="5" fillId="0" borderId="7" xfId="0" applyNumberFormat="1" applyFont="1" applyFill="1" applyBorder="1" applyAlignment="1" applyProtection="1">
      <alignment horizontal="right" vertical="center"/>
    </xf>
    <xf numFmtId="38" fontId="3" fillId="0" borderId="7" xfId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distributed" vertical="center" wrapText="1"/>
    </xf>
    <xf numFmtId="0" fontId="5" fillId="0" borderId="2" xfId="0" applyFont="1" applyFill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right" vertical="center"/>
    </xf>
    <xf numFmtId="38" fontId="5" fillId="0" borderId="1" xfId="1" applyFont="1" applyFill="1" applyBorder="1" applyAlignment="1" applyProtection="1">
      <alignment horizontal="right" vertical="center"/>
    </xf>
    <xf numFmtId="38" fontId="5" fillId="0" borderId="1" xfId="1" applyNumberFormat="1" applyFont="1" applyFill="1" applyBorder="1" applyAlignment="1" applyProtection="1">
      <alignment vertical="center"/>
    </xf>
    <xf numFmtId="38" fontId="5" fillId="0" borderId="4" xfId="1" applyFont="1" applyFill="1" applyBorder="1" applyAlignment="1" applyProtection="1">
      <alignment vertical="center" shrinkToFit="1"/>
    </xf>
    <xf numFmtId="0" fontId="8" fillId="0" borderId="10" xfId="0" applyFont="1" applyFill="1" applyBorder="1" applyAlignment="1" applyProtection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textRotation="255" wrapText="1"/>
    </xf>
    <xf numFmtId="38" fontId="5" fillId="0" borderId="0" xfId="1" applyFont="1" applyFill="1" applyBorder="1" applyAlignment="1" applyProtection="1">
      <alignment vertical="center"/>
    </xf>
    <xf numFmtId="38" fontId="1" fillId="0" borderId="0" xfId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vertical="top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center" textRotation="255" wrapText="1"/>
    </xf>
    <xf numFmtId="0" fontId="5" fillId="0" borderId="1" xfId="0" applyFont="1" applyFill="1" applyBorder="1" applyAlignment="1" applyProtection="1">
      <alignment vertical="center" textRotation="255"/>
    </xf>
    <xf numFmtId="0" fontId="5" fillId="0" borderId="11" xfId="0" applyFont="1" applyFill="1" applyBorder="1" applyAlignment="1" applyProtection="1">
      <alignment horizontal="left"/>
    </xf>
    <xf numFmtId="0" fontId="8" fillId="0" borderId="11" xfId="0" applyFont="1" applyFill="1" applyBorder="1" applyAlignment="1">
      <alignment vertical="top" textRotation="255"/>
    </xf>
    <xf numFmtId="38" fontId="5" fillId="0" borderId="6" xfId="1" applyFont="1" applyFill="1" applyBorder="1" applyAlignment="1" applyProtection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38" fontId="5" fillId="0" borderId="0" xfId="1" applyFont="1" applyBorder="1" applyAlignment="1" applyProtection="1">
      <alignment vertical="center"/>
    </xf>
    <xf numFmtId="38" fontId="1" fillId="0" borderId="0" xfId="1" applyBorder="1" applyAlignment="1">
      <alignment vertical="center"/>
    </xf>
    <xf numFmtId="0" fontId="8" fillId="0" borderId="0" xfId="0" applyFont="1" applyBorder="1" applyAlignment="1" applyProtection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3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>
      <alignment horizontal="left" vertical="top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vertical="top" textRotation="255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38" fontId="27" fillId="0" borderId="0" xfId="1" applyFont="1" applyBorder="1" applyAlignment="1" applyProtection="1">
      <alignment vertical="center"/>
    </xf>
    <xf numFmtId="38" fontId="28" fillId="0" borderId="0" xfId="1" applyFont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38" fontId="3" fillId="0" borderId="3" xfId="1" applyFont="1" applyFill="1" applyBorder="1" applyAlignment="1" applyProtection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center" vertical="center" textRotation="255"/>
    </xf>
    <xf numFmtId="176" fontId="5" fillId="0" borderId="3" xfId="1" applyNumberFormat="1" applyFont="1" applyFill="1" applyBorder="1" applyAlignment="1" applyProtection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 applyProtection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 applyProtection="1">
      <alignment horizontal="center" vertical="center" textRotation="255"/>
    </xf>
    <xf numFmtId="0" fontId="5" fillId="0" borderId="2" xfId="0" applyFont="1" applyFill="1" applyBorder="1" applyAlignment="1" applyProtection="1">
      <alignment horizontal="center" vertical="center" textRotation="255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 applyProtection="1">
      <alignment horizontal="center" vertical="center" textRotation="255" wrapText="1"/>
    </xf>
    <xf numFmtId="0" fontId="0" fillId="0" borderId="1" xfId="0" applyFill="1" applyBorder="1" applyAlignment="1">
      <alignment horizontal="center" vertical="center" textRotation="255"/>
    </xf>
    <xf numFmtId="0" fontId="5" fillId="0" borderId="4" xfId="0" applyFont="1" applyFill="1" applyBorder="1" applyAlignment="1" applyProtection="1">
      <alignment horizontal="center" vertical="center" textRotation="255"/>
    </xf>
    <xf numFmtId="0" fontId="5" fillId="0" borderId="5" xfId="0" applyFont="1" applyFill="1" applyBorder="1" applyAlignment="1" applyProtection="1">
      <alignment vertical="top" textRotation="255"/>
    </xf>
    <xf numFmtId="0" fontId="5" fillId="0" borderId="5" xfId="0" applyFont="1" applyFill="1" applyBorder="1" applyAlignment="1">
      <alignment vertical="top" textRotation="255"/>
    </xf>
    <xf numFmtId="0" fontId="5" fillId="0" borderId="6" xfId="0" applyFont="1" applyFill="1" applyBorder="1" applyAlignment="1" applyProtection="1">
      <alignment horizontal="center" vertical="center"/>
    </xf>
    <xf numFmtId="38" fontId="5" fillId="2" borderId="0" xfId="1" applyFont="1" applyFill="1" applyBorder="1" applyAlignment="1" applyProtection="1">
      <alignment vertical="center"/>
    </xf>
    <xf numFmtId="38" fontId="1" fillId="2" borderId="0" xfId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vertical="top" textRotation="255"/>
    </xf>
    <xf numFmtId="0" fontId="0" fillId="0" borderId="1" xfId="0" applyFont="1" applyFill="1" applyBorder="1" applyAlignment="1">
      <alignment vertical="top" textRotation="255"/>
    </xf>
    <xf numFmtId="0" fontId="3" fillId="0" borderId="4" xfId="0" applyFont="1" applyFill="1" applyBorder="1" applyAlignment="1" applyProtection="1">
      <alignment horizontal="center" vertical="center"/>
    </xf>
    <xf numFmtId="38" fontId="3" fillId="2" borderId="6" xfId="1" applyFont="1" applyFill="1" applyBorder="1" applyAlignment="1" applyProtection="1">
      <alignment horizontal="right" vertical="center"/>
    </xf>
    <xf numFmtId="38" fontId="3" fillId="2" borderId="9" xfId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top"/>
    </xf>
    <xf numFmtId="0" fontId="5" fillId="0" borderId="20" xfId="0" applyFont="1" applyFill="1" applyBorder="1" applyAlignment="1" applyProtection="1">
      <alignment vertical="top"/>
    </xf>
    <xf numFmtId="0" fontId="5" fillId="0" borderId="8" xfId="0" applyFont="1" applyFill="1" applyBorder="1" applyAlignment="1" applyProtection="1">
      <alignment vertical="top"/>
    </xf>
    <xf numFmtId="38" fontId="5" fillId="0" borderId="3" xfId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6" xfId="1" applyFont="1" applyBorder="1" applyAlignment="1">
      <alignment vertical="center" wrapText="1"/>
    </xf>
    <xf numFmtId="0" fontId="0" fillId="0" borderId="7" xfId="0" applyBorder="1" applyAlignment="1">
      <alignment vertical="top" textRotation="255"/>
    </xf>
    <xf numFmtId="49" fontId="5" fillId="0" borderId="6" xfId="1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vertical="top" textRotation="255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top"/>
    </xf>
    <xf numFmtId="0" fontId="0" fillId="0" borderId="8" xfId="0" applyFill="1" applyBorder="1" applyAlignment="1">
      <alignment vertical="top"/>
    </xf>
    <xf numFmtId="49" fontId="5" fillId="0" borderId="21" xfId="0" applyNumberFormat="1" applyFont="1" applyFill="1" applyBorder="1" applyAlignment="1" applyProtection="1">
      <alignment horizontal="right" vertical="top"/>
    </xf>
    <xf numFmtId="0" fontId="5" fillId="0" borderId="7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top"/>
    </xf>
    <xf numFmtId="0" fontId="0" fillId="0" borderId="8" xfId="0" applyFill="1" applyBorder="1" applyAlignment="1" applyProtection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top" textRotation="255"/>
    </xf>
    <xf numFmtId="58" fontId="5" fillId="0" borderId="6" xfId="1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top" textRotation="255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38" fontId="5" fillId="0" borderId="3" xfId="0" applyNumberFormat="1" applyFont="1" applyFill="1" applyBorder="1" applyAlignment="1" applyProtection="1">
      <alignment horizontal="left" vertical="center" wrapText="1"/>
    </xf>
    <xf numFmtId="38" fontId="5" fillId="0" borderId="1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/>
    </xf>
    <xf numFmtId="38" fontId="3" fillId="0" borderId="6" xfId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38" fontId="5" fillId="0" borderId="3" xfId="0" applyNumberFormat="1" applyFont="1" applyFill="1" applyBorder="1" applyAlignment="1" applyProtection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2" xfId="0" applyFont="1" applyFill="1" applyBorder="1" applyAlignment="1" applyProtection="1">
      <alignment horizontal="center" vertical="center" textRotation="255" wrapText="1"/>
    </xf>
    <xf numFmtId="0" fontId="5" fillId="0" borderId="1" xfId="0" applyFont="1" applyFill="1" applyBorder="1" applyAlignment="1" applyProtection="1">
      <alignment horizontal="center" vertical="center" textRotation="255" wrapText="1"/>
    </xf>
    <xf numFmtId="0" fontId="5" fillId="0" borderId="12" xfId="0" applyFont="1" applyFill="1" applyBorder="1" applyAlignment="1" applyProtection="1">
      <alignment horizontal="center" vertical="center" textRotation="255" wrapText="1"/>
    </xf>
    <xf numFmtId="0" fontId="5" fillId="0" borderId="17" xfId="0" applyFont="1" applyFill="1" applyBorder="1" applyAlignment="1" applyProtection="1">
      <alignment horizontal="center" vertical="center" textRotation="255" wrapText="1"/>
    </xf>
    <xf numFmtId="0" fontId="5" fillId="0" borderId="16" xfId="0" applyFont="1" applyFill="1" applyBorder="1" applyAlignment="1" applyProtection="1">
      <alignment horizontal="center" vertical="center" textRotation="255" wrapText="1"/>
    </xf>
    <xf numFmtId="38" fontId="7" fillId="0" borderId="6" xfId="1" applyFont="1" applyFill="1" applyBorder="1" applyAlignment="1" applyProtection="1">
      <alignment horizontal="center" vertical="center" wrapText="1"/>
    </xf>
    <xf numFmtId="38" fontId="7" fillId="0" borderId="7" xfId="1" applyFont="1" applyFill="1" applyBorder="1" applyAlignment="1" applyProtection="1">
      <alignment horizontal="center" vertical="center" wrapText="1"/>
    </xf>
  </cellXfs>
  <cellStyles count="3">
    <cellStyle name="ハイパーリンク" xfId="2" builtinId="8" customBuiltin="1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47495605128281"/>
          <c:y val="0.10465541907769969"/>
          <c:w val="0.77059481541539221"/>
          <c:h val="0.72803769793182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小学校児童数グラフ!$J$4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662816546176849E-4"/>
                  <c:y val="1.13065782827866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51-4DA3-86D1-AA8064BD256F}"/>
                </c:ext>
              </c:extLst>
            </c:dLbl>
            <c:dLbl>
              <c:idx val="1"/>
              <c:layout>
                <c:manualLayout>
                  <c:x val="-5.0091731559271356E-4"/>
                  <c:y val="1.2442187897174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51-4DA3-86D1-AA8064BD256F}"/>
                </c:ext>
              </c:extLst>
            </c:dLbl>
            <c:dLbl>
              <c:idx val="2"/>
              <c:layout>
                <c:manualLayout>
                  <c:x val="-1.1681185235780601E-3"/>
                  <c:y val="1.0578429925388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51-4DA3-86D1-AA8064BD256F}"/>
                </c:ext>
              </c:extLst>
            </c:dLbl>
            <c:dLbl>
              <c:idx val="3"/>
              <c:layout>
                <c:manualLayout>
                  <c:x val="-1.8356640046325392E-3"/>
                  <c:y val="9.66824447864059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51-4DA3-86D1-AA8064BD256F}"/>
                </c:ext>
              </c:extLst>
            </c:dLbl>
            <c:dLbl>
              <c:idx val="4"/>
              <c:layout>
                <c:manualLayout>
                  <c:x val="-1.2393830488891858E-3"/>
                  <c:y val="5.80255012268639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51-4DA3-86D1-AA8064BD256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小学校児童数グラフ!$K$3:$O$3</c:f>
              <c:strCache>
                <c:ptCount val="5"/>
                <c:pt idx="0">
                  <c:v>令3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小学校児童数グラフ!$K$4:$O$4</c:f>
              <c:numCache>
                <c:formatCode>#,##0_);[Red]\(#,##0\)</c:formatCode>
                <c:ptCount val="5"/>
                <c:pt idx="0">
                  <c:v>2791</c:v>
                </c:pt>
                <c:pt idx="1">
                  <c:v>2791</c:v>
                </c:pt>
                <c:pt idx="2">
                  <c:v>2767</c:v>
                </c:pt>
                <c:pt idx="3">
                  <c:v>2779</c:v>
                </c:pt>
                <c:pt idx="4">
                  <c:v>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51-4DA3-86D1-AA8064BD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50069360"/>
        <c:axId val="450070144"/>
      </c:barChart>
      <c:catAx>
        <c:axId val="450069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50070144"/>
        <c:crossesAt val="2000"/>
        <c:auto val="1"/>
        <c:lblAlgn val="ctr"/>
        <c:lblOffset val="100"/>
        <c:tickLblSkip val="1"/>
        <c:tickMarkSkip val="1"/>
        <c:noMultiLvlLbl val="0"/>
      </c:catAx>
      <c:valAx>
        <c:axId val="450070144"/>
        <c:scaling>
          <c:orientation val="minMax"/>
          <c:max val="3000"/>
          <c:min val="20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50069360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89837893826241"/>
          <c:y val="0.10111600985600602"/>
          <c:w val="0.76648782541679694"/>
          <c:h val="0.734190158519702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中学校生徒数グラフ!$J$10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rgbClr val="C0C0C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321018595304136E-3"/>
                  <c:y val="1.1189843290135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35-4285-948B-0A41ACC8AAF8}"/>
                </c:ext>
              </c:extLst>
            </c:dLbl>
            <c:dLbl>
              <c:idx val="1"/>
              <c:layout>
                <c:manualLayout>
                  <c:x val="2.4746839588428299E-3"/>
                  <c:y val="1.20323694438368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35-4285-948B-0A41ACC8AAF8}"/>
                </c:ext>
              </c:extLst>
            </c:dLbl>
            <c:dLbl>
              <c:idx val="2"/>
              <c:layout>
                <c:manualLayout>
                  <c:x val="4.5744053013198913E-4"/>
                  <c:y val="1.13775279780331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35-4285-948B-0A41ACC8AAF8}"/>
                </c:ext>
              </c:extLst>
            </c:dLbl>
            <c:dLbl>
              <c:idx val="3"/>
              <c:layout>
                <c:manualLayout>
                  <c:x val="1.8020384520350285E-3"/>
                  <c:y val="1.56577435003331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35-4285-948B-0A41ACC8AAF8}"/>
                </c:ext>
              </c:extLst>
            </c:dLbl>
            <c:dLbl>
              <c:idx val="4"/>
              <c:layout>
                <c:manualLayout>
                  <c:x val="-3.5766997814335286E-3"/>
                  <c:y val="8.26817264982010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35-4285-948B-0A41ACC8AAF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中学校生徒数グラフ!$K$9:$O$9</c:f>
              <c:strCache>
                <c:ptCount val="5"/>
                <c:pt idx="0">
                  <c:v>令3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中学校生徒数グラフ!$K$10:$O$10</c:f>
              <c:numCache>
                <c:formatCode>#,##0_);[Red]\(#,##0\)</c:formatCode>
                <c:ptCount val="5"/>
                <c:pt idx="0">
                  <c:v>1428</c:v>
                </c:pt>
                <c:pt idx="1">
                  <c:v>1427</c:v>
                </c:pt>
                <c:pt idx="2">
                  <c:v>1389</c:v>
                </c:pt>
                <c:pt idx="3">
                  <c:v>1418</c:v>
                </c:pt>
                <c:pt idx="4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35-4285-948B-0A41ACC8AA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450074848"/>
        <c:axId val="450075632"/>
      </c:barChart>
      <c:catAx>
        <c:axId val="45007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50075632"/>
        <c:crossesAt val="1000"/>
        <c:auto val="1"/>
        <c:lblAlgn val="ctr"/>
        <c:lblOffset val="100"/>
        <c:tickLblSkip val="1"/>
        <c:tickMarkSkip val="1"/>
        <c:noMultiLvlLbl val="0"/>
      </c:catAx>
      <c:valAx>
        <c:axId val="450075632"/>
        <c:scaling>
          <c:orientation val="minMax"/>
          <c:max val="1500"/>
          <c:min val="10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50074848"/>
        <c:crosses val="autoZero"/>
        <c:crossBetween val="between"/>
        <c:majorUnit val="500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247650</xdr:rowOff>
    </xdr:from>
    <xdr:to>
      <xdr:col>0</xdr:col>
      <xdr:colOff>419100</xdr:colOff>
      <xdr:row>3</xdr:row>
      <xdr:rowOff>142875</xdr:rowOff>
    </xdr:to>
    <xdr:sp macro="" textlink="">
      <xdr:nvSpPr>
        <xdr:cNvPr id="20" name="Text Box 104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525" y="857250"/>
          <a:ext cx="2095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学校名</a:t>
          </a:r>
        </a:p>
      </xdr:txBody>
    </xdr:sp>
    <xdr:clientData/>
  </xdr:twoCellAnchor>
  <xdr:twoCellAnchor>
    <xdr:from>
      <xdr:col>0</xdr:col>
      <xdr:colOff>353928</xdr:colOff>
      <xdr:row>2</xdr:row>
      <xdr:rowOff>17547</xdr:rowOff>
    </xdr:from>
    <xdr:to>
      <xdr:col>1</xdr:col>
      <xdr:colOff>125328</xdr:colOff>
      <xdr:row>2</xdr:row>
      <xdr:rowOff>236622</xdr:rowOff>
    </xdr:to>
    <xdr:sp macro="" textlink="">
      <xdr:nvSpPr>
        <xdr:cNvPr id="21" name="Text Box 104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53928" y="382505"/>
          <a:ext cx="344905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247938</xdr:colOff>
      <xdr:row>2</xdr:row>
      <xdr:rowOff>9525</xdr:rowOff>
    </xdr:from>
    <xdr:to>
      <xdr:col>1</xdr:col>
      <xdr:colOff>47913</xdr:colOff>
      <xdr:row>3</xdr:row>
      <xdr:rowOff>76200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04F88BE5-10DB-4533-921D-DA7815664935}"/>
            </a:ext>
          </a:extLst>
        </xdr:cNvPr>
        <xdr:cNvSpPr txBox="1">
          <a:spLocks noChangeArrowheads="1"/>
        </xdr:cNvSpPr>
      </xdr:nvSpPr>
      <xdr:spPr bwMode="auto">
        <a:xfrm>
          <a:off x="247938" y="376670"/>
          <a:ext cx="288348" cy="23293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19050</xdr:colOff>
      <xdr:row>3</xdr:row>
      <xdr:rowOff>15875</xdr:rowOff>
    </xdr:from>
    <xdr:to>
      <xdr:col>0</xdr:col>
      <xdr:colOff>342900</xdr:colOff>
      <xdr:row>3</xdr:row>
      <xdr:rowOff>158750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A03E48DC-8E4B-48D0-851C-D974EF617E70}"/>
            </a:ext>
          </a:extLst>
        </xdr:cNvPr>
        <xdr:cNvSpPr txBox="1">
          <a:spLocks noChangeArrowheads="1"/>
        </xdr:cNvSpPr>
      </xdr:nvSpPr>
      <xdr:spPr bwMode="auto">
        <a:xfrm>
          <a:off x="3286125" y="2016125"/>
          <a:ext cx="3238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年度度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248653</xdr:colOff>
      <xdr:row>2</xdr:row>
      <xdr:rowOff>9525</xdr:rowOff>
    </xdr:from>
    <xdr:to>
      <xdr:col>1</xdr:col>
      <xdr:colOff>220078</xdr:colOff>
      <xdr:row>3</xdr:row>
      <xdr:rowOff>0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48653" y="374483"/>
          <a:ext cx="460709" cy="15089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38100</xdr:colOff>
      <xdr:row>3</xdr:row>
      <xdr:rowOff>19050</xdr:rowOff>
    </xdr:from>
    <xdr:to>
      <xdr:col>1</xdr:col>
      <xdr:colOff>85725</xdr:colOff>
      <xdr:row>4</xdr:row>
      <xdr:rowOff>112295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38100" y="544429"/>
          <a:ext cx="536909" cy="25366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146770</xdr:colOff>
      <xdr:row>1</xdr:row>
      <xdr:rowOff>147635</xdr:rowOff>
    </xdr:from>
    <xdr:to>
      <xdr:col>1</xdr:col>
      <xdr:colOff>13420</xdr:colOff>
      <xdr:row>2</xdr:row>
      <xdr:rowOff>166685</xdr:rowOff>
    </xdr:to>
    <xdr:sp macro="" textlink="">
      <xdr:nvSpPr>
        <xdr:cNvPr id="4" name="Text Box 27">
          <a:extLst>
            <a:ext uri="{FF2B5EF4-FFF2-40B4-BE49-F238E27FC236}">
              <a16:creationId xmlns:a16="http://schemas.microsoft.com/office/drawing/2014/main" id="{F1210C94-C727-461E-A9A8-F0BB33A7380C}"/>
            </a:ext>
          </a:extLst>
        </xdr:cNvPr>
        <xdr:cNvSpPr txBox="1">
          <a:spLocks noChangeArrowheads="1"/>
        </xdr:cNvSpPr>
      </xdr:nvSpPr>
      <xdr:spPr bwMode="auto">
        <a:xfrm>
          <a:off x="146770" y="362380"/>
          <a:ext cx="240723" cy="1714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180973</xdr:rowOff>
    </xdr:from>
    <xdr:to>
      <xdr:col>0</xdr:col>
      <xdr:colOff>300037</xdr:colOff>
      <xdr:row>3</xdr:row>
      <xdr:rowOff>0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8EE96AD8-80CC-496B-A91C-7CD764E92430}"/>
            </a:ext>
          </a:extLst>
        </xdr:cNvPr>
        <xdr:cNvSpPr txBox="1">
          <a:spLocks noChangeArrowheads="1"/>
        </xdr:cNvSpPr>
      </xdr:nvSpPr>
      <xdr:spPr bwMode="auto">
        <a:xfrm>
          <a:off x="3252787" y="3609973"/>
          <a:ext cx="304800" cy="15240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192765</xdr:colOff>
      <xdr:row>2</xdr:row>
      <xdr:rowOff>8626</xdr:rowOff>
    </xdr:from>
    <xdr:to>
      <xdr:col>1</xdr:col>
      <xdr:colOff>107040</xdr:colOff>
      <xdr:row>3</xdr:row>
      <xdr:rowOff>75301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F9199A60-0586-4BFB-A8B1-F0EED58E173A}"/>
            </a:ext>
          </a:extLst>
        </xdr:cNvPr>
        <xdr:cNvSpPr txBox="1">
          <a:spLocks noChangeArrowheads="1"/>
        </xdr:cNvSpPr>
      </xdr:nvSpPr>
      <xdr:spPr bwMode="auto">
        <a:xfrm>
          <a:off x="192765" y="372899"/>
          <a:ext cx="334304" cy="22650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3</xdr:row>
      <xdr:rowOff>4763</xdr:rowOff>
    </xdr:from>
    <xdr:to>
      <xdr:col>0</xdr:col>
      <xdr:colOff>323850</xdr:colOff>
      <xdr:row>3</xdr:row>
      <xdr:rowOff>148828</xdr:rowOff>
    </xdr:to>
    <xdr:sp macro="" textlink="">
      <xdr:nvSpPr>
        <xdr:cNvPr id="3" name="Text Box 31">
          <a:extLst>
            <a:ext uri="{FF2B5EF4-FFF2-40B4-BE49-F238E27FC236}">
              <a16:creationId xmlns:a16="http://schemas.microsoft.com/office/drawing/2014/main" id="{AFEBEF87-856F-4ED9-942A-A9A99DE956DB}"/>
            </a:ext>
          </a:extLst>
        </xdr:cNvPr>
        <xdr:cNvSpPr txBox="1">
          <a:spLocks noChangeArrowheads="1"/>
        </xdr:cNvSpPr>
      </xdr:nvSpPr>
      <xdr:spPr bwMode="auto">
        <a:xfrm>
          <a:off x="3276600" y="2405063"/>
          <a:ext cx="314325" cy="14406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389778</xdr:colOff>
      <xdr:row>2</xdr:row>
      <xdr:rowOff>9273</xdr:rowOff>
    </xdr:from>
    <xdr:to>
      <xdr:col>1</xdr:col>
      <xdr:colOff>134540</xdr:colOff>
      <xdr:row>2</xdr:row>
      <xdr:rowOff>171198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 bwMode="auto">
        <a:xfrm>
          <a:off x="389778" y="504573"/>
          <a:ext cx="382937" cy="1619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2</xdr:row>
      <xdr:rowOff>166686</xdr:rowOff>
    </xdr:from>
    <xdr:to>
      <xdr:col>0</xdr:col>
      <xdr:colOff>352425</xdr:colOff>
      <xdr:row>3</xdr:row>
      <xdr:rowOff>23811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 bwMode="auto">
        <a:xfrm>
          <a:off x="28575" y="528636"/>
          <a:ext cx="3238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名称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673018</xdr:colOff>
      <xdr:row>2</xdr:row>
      <xdr:rowOff>1503</xdr:rowOff>
    </xdr:from>
    <xdr:to>
      <xdr:col>1</xdr:col>
      <xdr:colOff>171450</xdr:colOff>
      <xdr:row>3</xdr:row>
      <xdr:rowOff>10026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>
          <a:spLocks noChangeArrowheads="1"/>
        </xdr:cNvSpPr>
      </xdr:nvSpPr>
      <xdr:spPr bwMode="auto">
        <a:xfrm>
          <a:off x="673018" y="534903"/>
          <a:ext cx="436645" cy="26093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9525</xdr:colOff>
      <xdr:row>2</xdr:row>
      <xdr:rowOff>100011</xdr:rowOff>
    </xdr:from>
    <xdr:to>
      <xdr:col>0</xdr:col>
      <xdr:colOff>333375</xdr:colOff>
      <xdr:row>3</xdr:row>
      <xdr:rowOff>23811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>
          <a:spLocks noChangeArrowheads="1"/>
        </xdr:cNvSpPr>
      </xdr:nvSpPr>
      <xdr:spPr bwMode="auto">
        <a:xfrm>
          <a:off x="9525" y="3214686"/>
          <a:ext cx="3238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名称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7407</xdr:rowOff>
    </xdr:from>
    <xdr:to>
      <xdr:col>0</xdr:col>
      <xdr:colOff>371475</xdr:colOff>
      <xdr:row>4</xdr:row>
      <xdr:rowOff>74082</xdr:rowOff>
    </xdr:to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6137A056-F57B-4DAE-88D9-41B7AB3ECA41}"/>
            </a:ext>
          </a:extLst>
        </xdr:cNvPr>
        <xdr:cNvSpPr txBox="1">
          <a:spLocks noChangeArrowheads="1"/>
        </xdr:cNvSpPr>
      </xdr:nvSpPr>
      <xdr:spPr bwMode="auto">
        <a:xfrm>
          <a:off x="3295650" y="2074332"/>
          <a:ext cx="342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323108</xdr:colOff>
      <xdr:row>2</xdr:row>
      <xdr:rowOff>19050</xdr:rowOff>
    </xdr:from>
    <xdr:to>
      <xdr:col>1</xdr:col>
      <xdr:colOff>83126</xdr:colOff>
      <xdr:row>3</xdr:row>
      <xdr:rowOff>66675</xdr:rowOff>
    </xdr:to>
    <xdr:sp macro="" textlink="">
      <xdr:nvSpPr>
        <xdr:cNvPr id="3" name="Text Box 22">
          <a:extLst>
            <a:ext uri="{FF2B5EF4-FFF2-40B4-BE49-F238E27FC236}">
              <a16:creationId xmlns:a16="http://schemas.microsoft.com/office/drawing/2014/main" id="{516F634D-CC21-4754-9731-E3DA25E8E6DC}"/>
            </a:ext>
          </a:extLst>
        </xdr:cNvPr>
        <xdr:cNvSpPr txBox="1">
          <a:spLocks noChangeArrowheads="1"/>
        </xdr:cNvSpPr>
      </xdr:nvSpPr>
      <xdr:spPr bwMode="auto">
        <a:xfrm>
          <a:off x="323108" y="386195"/>
          <a:ext cx="338445" cy="21388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559252</xdr:colOff>
      <xdr:row>2</xdr:row>
      <xdr:rowOff>0</xdr:rowOff>
    </xdr:from>
    <xdr:to>
      <xdr:col>2</xdr:col>
      <xdr:colOff>17417</xdr:colOff>
      <xdr:row>2</xdr:row>
      <xdr:rowOff>257175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790029" y="365760"/>
          <a:ext cx="259354" cy="2571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19050</xdr:colOff>
      <xdr:row>2</xdr:row>
      <xdr:rowOff>114299</xdr:rowOff>
    </xdr:from>
    <xdr:to>
      <xdr:col>1</xdr:col>
      <xdr:colOff>361950</xdr:colOff>
      <xdr:row>3</xdr:row>
      <xdr:rowOff>57149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276225" y="476249"/>
          <a:ext cx="342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</a:t>
          </a:r>
        </a:p>
      </xdr:txBody>
    </xdr:sp>
    <xdr:clientData/>
  </xdr:twoCellAnchor>
  <xdr:twoCellAnchor>
    <xdr:from>
      <xdr:col>7</xdr:col>
      <xdr:colOff>25854</xdr:colOff>
      <xdr:row>8</xdr:row>
      <xdr:rowOff>54428</xdr:rowOff>
    </xdr:from>
    <xdr:to>
      <xdr:col>16</xdr:col>
      <xdr:colOff>185329</xdr:colOff>
      <xdr:row>11</xdr:row>
      <xdr:rowOff>29119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8182A06-7E0F-4F1B-9D5D-929A1CE611D0}"/>
            </a:ext>
          </a:extLst>
        </xdr:cNvPr>
        <xdr:cNvSpPr/>
      </xdr:nvSpPr>
      <xdr:spPr>
        <a:xfrm>
          <a:off x="3215368" y="1502228"/>
          <a:ext cx="1971947" cy="464548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パーセントは図書館年報に</a:t>
          </a:r>
          <a:endParaRPr kumimoji="1" lang="en-US" altLang="ja-JP" sz="1100"/>
        </a:p>
        <a:p>
          <a:pPr algn="l"/>
          <a:r>
            <a:rPr kumimoji="1" lang="ja-JP" altLang="en-US" sz="1100"/>
            <a:t>記載している数値に合わせる</a:t>
          </a:r>
          <a:endParaRPr kumimoji="1" lang="en-US" altLang="ja-JP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252549</xdr:colOff>
      <xdr:row>2</xdr:row>
      <xdr:rowOff>28575</xdr:rowOff>
    </xdr:from>
    <xdr:to>
      <xdr:col>1</xdr:col>
      <xdr:colOff>190636</xdr:colOff>
      <xdr:row>3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252549" y="394335"/>
          <a:ext cx="403996" cy="1706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kumimoji="1" lang="ja-JP" altLang="en-US" sz="700">
              <a:latin typeface="ＭＳ 明朝" pitchFamily="17" charset="-128"/>
              <a:ea typeface="ＭＳ 明朝" pitchFamily="17" charset="-128"/>
            </a:rPr>
            <a:t>区分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0</xdr:col>
      <xdr:colOff>28576</xdr:colOff>
      <xdr:row>3</xdr:row>
      <xdr:rowOff>142881</xdr:rowOff>
    </xdr:from>
    <xdr:to>
      <xdr:col>0</xdr:col>
      <xdr:colOff>481013</xdr:colOff>
      <xdr:row>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8576" y="666756"/>
          <a:ext cx="452437" cy="257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l"/>
          <a:r>
            <a:rPr kumimoji="1" lang="ja-JP" altLang="en-US" sz="700">
              <a:latin typeface="ＭＳ 明朝" pitchFamily="17" charset="-128"/>
              <a:ea typeface="ＭＳ 明朝" pitchFamily="17" charset="-128"/>
            </a:rPr>
            <a:t>年度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4760</xdr:rowOff>
    </xdr:from>
    <xdr:to>
      <xdr:col>0</xdr:col>
      <xdr:colOff>304800</xdr:colOff>
      <xdr:row>3</xdr:row>
      <xdr:rowOff>157160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 txBox="1">
          <a:spLocks noChangeArrowheads="1"/>
        </xdr:cNvSpPr>
      </xdr:nvSpPr>
      <xdr:spPr bwMode="auto">
        <a:xfrm>
          <a:off x="19050" y="376235"/>
          <a:ext cx="2857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231037</xdr:colOff>
      <xdr:row>2</xdr:row>
      <xdr:rowOff>14287</xdr:rowOff>
    </xdr:from>
    <xdr:to>
      <xdr:col>1</xdr:col>
      <xdr:colOff>97687</xdr:colOff>
      <xdr:row>3</xdr:row>
      <xdr:rowOff>61912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 txBox="1">
          <a:spLocks noChangeArrowheads="1"/>
        </xdr:cNvSpPr>
      </xdr:nvSpPr>
      <xdr:spPr bwMode="auto">
        <a:xfrm>
          <a:off x="231037" y="378560"/>
          <a:ext cx="338718" cy="20745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360329</xdr:colOff>
      <xdr:row>2</xdr:row>
      <xdr:rowOff>9525</xdr:rowOff>
    </xdr:from>
    <xdr:to>
      <xdr:col>1</xdr:col>
      <xdr:colOff>179354</xdr:colOff>
      <xdr:row>3</xdr:row>
      <xdr:rowOff>28575</xdr:rowOff>
    </xdr:to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360329" y="375934"/>
          <a:ext cx="389714" cy="2103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3</xdr:row>
      <xdr:rowOff>23811</xdr:rowOff>
    </xdr:from>
    <xdr:to>
      <xdr:col>0</xdr:col>
      <xdr:colOff>428625</xdr:colOff>
      <xdr:row>4</xdr:row>
      <xdr:rowOff>42861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9525" y="547686"/>
          <a:ext cx="4191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357086</xdr:colOff>
      <xdr:row>2</xdr:row>
      <xdr:rowOff>19050</xdr:rowOff>
    </xdr:from>
    <xdr:to>
      <xdr:col>1</xdr:col>
      <xdr:colOff>176111</xdr:colOff>
      <xdr:row>3</xdr:row>
      <xdr:rowOff>38100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20DAC4BF-B130-4A48-97AC-8D9DFEF2008E}"/>
            </a:ext>
          </a:extLst>
        </xdr:cNvPr>
        <xdr:cNvSpPr txBox="1">
          <a:spLocks noChangeArrowheads="1"/>
        </xdr:cNvSpPr>
      </xdr:nvSpPr>
      <xdr:spPr bwMode="auto">
        <a:xfrm>
          <a:off x="357086" y="385459"/>
          <a:ext cx="389714" cy="2103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3</xdr:row>
      <xdr:rowOff>80961</xdr:rowOff>
    </xdr:from>
    <xdr:to>
      <xdr:col>0</xdr:col>
      <xdr:colOff>428625</xdr:colOff>
      <xdr:row>4</xdr:row>
      <xdr:rowOff>100011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E5D29ADB-E90D-4483-9DD2-D2C7C459572C}"/>
            </a:ext>
          </a:extLst>
        </xdr:cNvPr>
        <xdr:cNvSpPr txBox="1">
          <a:spLocks noChangeArrowheads="1"/>
        </xdr:cNvSpPr>
      </xdr:nvSpPr>
      <xdr:spPr bwMode="auto">
        <a:xfrm>
          <a:off x="3248025" y="2805111"/>
          <a:ext cx="4191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47625</xdr:rowOff>
    </xdr:from>
    <xdr:to>
      <xdr:col>2</xdr:col>
      <xdr:colOff>66675</xdr:colOff>
      <xdr:row>1</xdr:row>
      <xdr:rowOff>533400</xdr:rowOff>
    </xdr:to>
    <xdr:sp macro="" textlink="">
      <xdr:nvSpPr>
        <xdr:cNvPr id="20" name="Text Box 2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280988" y="261938"/>
          <a:ext cx="242887" cy="4857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1</xdr:row>
      <xdr:rowOff>819150</xdr:rowOff>
    </xdr:from>
    <xdr:to>
      <xdr:col>1</xdr:col>
      <xdr:colOff>28575</xdr:colOff>
      <xdr:row>2</xdr:row>
      <xdr:rowOff>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9525" y="514350"/>
          <a:ext cx="2381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219073</xdr:rowOff>
    </xdr:from>
    <xdr:to>
      <xdr:col>0</xdr:col>
      <xdr:colOff>419100</xdr:colOff>
      <xdr:row>3</xdr:row>
      <xdr:rowOff>114298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9525" y="581023"/>
          <a:ext cx="4095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学校名</a:t>
          </a:r>
        </a:p>
      </xdr:txBody>
    </xdr:sp>
    <xdr:clientData/>
  </xdr:twoCellAnchor>
  <xdr:twoCellAnchor>
    <xdr:from>
      <xdr:col>0</xdr:col>
      <xdr:colOff>250157</xdr:colOff>
      <xdr:row>2</xdr:row>
      <xdr:rowOff>9525</xdr:rowOff>
    </xdr:from>
    <xdr:to>
      <xdr:col>1</xdr:col>
      <xdr:colOff>21557</xdr:colOff>
      <xdr:row>2</xdr:row>
      <xdr:rowOff>228600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50157" y="374483"/>
          <a:ext cx="268705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136859</xdr:colOff>
      <xdr:row>1</xdr:row>
      <xdr:rowOff>152399</xdr:rowOff>
    </xdr:from>
    <xdr:to>
      <xdr:col>1</xdr:col>
      <xdr:colOff>108284</xdr:colOff>
      <xdr:row>2</xdr:row>
      <xdr:rowOff>200024</xdr:rowOff>
    </xdr:to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2D5F8DF3-17E6-483B-BA91-C7B4818B0F41}"/>
            </a:ext>
          </a:extLst>
        </xdr:cNvPr>
        <xdr:cNvSpPr txBox="1">
          <a:spLocks noChangeArrowheads="1"/>
        </xdr:cNvSpPr>
      </xdr:nvSpPr>
      <xdr:spPr bwMode="auto">
        <a:xfrm>
          <a:off x="136859" y="364957"/>
          <a:ext cx="300288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144379</xdr:rowOff>
    </xdr:from>
    <xdr:to>
      <xdr:col>1</xdr:col>
      <xdr:colOff>42863</xdr:colOff>
      <xdr:row>4</xdr:row>
      <xdr:rowOff>87229</xdr:rowOff>
    </xdr:to>
    <xdr:sp macro="" textlink="">
      <xdr:nvSpPr>
        <xdr:cNvPr id="5" name="Text Box 22">
          <a:extLst>
            <a:ext uri="{FF2B5EF4-FFF2-40B4-BE49-F238E27FC236}">
              <a16:creationId xmlns:a16="http://schemas.microsoft.com/office/drawing/2014/main" id="{1A56A36F-24BF-4A5E-AF7B-99B70A78B070}"/>
            </a:ext>
          </a:extLst>
        </xdr:cNvPr>
        <xdr:cNvSpPr txBox="1">
          <a:spLocks noChangeArrowheads="1"/>
        </xdr:cNvSpPr>
      </xdr:nvSpPr>
      <xdr:spPr bwMode="auto">
        <a:xfrm>
          <a:off x="0" y="762000"/>
          <a:ext cx="371726" cy="21556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7</xdr:col>
      <xdr:colOff>7327</xdr:colOff>
      <xdr:row>15</xdr:row>
      <xdr:rowOff>0</xdr:rowOff>
    </xdr:to>
    <xdr:graphicFrame macro="">
      <xdr:nvGraphicFramePr>
        <xdr:cNvPr id="20" name="Chart 2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186104</xdr:colOff>
      <xdr:row>3</xdr:row>
      <xdr:rowOff>156063</xdr:rowOff>
    </xdr:from>
    <xdr:to>
      <xdr:col>1</xdr:col>
      <xdr:colOff>8060</xdr:colOff>
      <xdr:row>5</xdr:row>
      <xdr:rowOff>13921</xdr:rowOff>
    </xdr:to>
    <xdr:sp macro="" textlink="">
      <xdr:nvSpPr>
        <xdr:cNvPr id="21" name="Text Box 26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86104" y="617659"/>
          <a:ext cx="371475" cy="18024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6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（人）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17417</xdr:colOff>
      <xdr:row>2</xdr:row>
      <xdr:rowOff>28575</xdr:rowOff>
    </xdr:from>
    <xdr:to>
      <xdr:col>7</xdr:col>
      <xdr:colOff>16852</xdr:colOff>
      <xdr:row>15</xdr:row>
      <xdr:rowOff>104775</xdr:rowOff>
    </xdr:to>
    <xdr:graphicFrame macro="">
      <xdr:nvGraphicFramePr>
        <xdr:cNvPr id="4" name="Chart 28">
          <a:extLst>
            <a:ext uri="{FF2B5EF4-FFF2-40B4-BE49-F238E27FC236}">
              <a16:creationId xmlns:a16="http://schemas.microsoft.com/office/drawing/2014/main" id="{7784C2FC-FCD3-43E0-B62B-4FC7E9CA4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</xdr:row>
      <xdr:rowOff>133350</xdr:rowOff>
    </xdr:from>
    <xdr:to>
      <xdr:col>1</xdr:col>
      <xdr:colOff>123825</xdr:colOff>
      <xdr:row>4</xdr:row>
      <xdr:rowOff>152400</xdr:rowOff>
    </xdr:to>
    <xdr:sp macro="" textlink="">
      <xdr:nvSpPr>
        <xdr:cNvPr id="5" name="Text Box 31">
          <a:extLst>
            <a:ext uri="{FF2B5EF4-FFF2-40B4-BE49-F238E27FC236}">
              <a16:creationId xmlns:a16="http://schemas.microsoft.com/office/drawing/2014/main" id="{C813019D-2939-4773-933A-615F0973A8A8}"/>
            </a:ext>
          </a:extLst>
        </xdr:cNvPr>
        <xdr:cNvSpPr txBox="1">
          <a:spLocks noChangeArrowheads="1"/>
        </xdr:cNvSpPr>
      </xdr:nvSpPr>
      <xdr:spPr bwMode="auto">
        <a:xfrm>
          <a:off x="266700" y="3076575"/>
          <a:ext cx="4095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（人）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45508</xdr:colOff>
      <xdr:row>2</xdr:row>
      <xdr:rowOff>32808</xdr:rowOff>
    </xdr:from>
    <xdr:to>
      <xdr:col>1</xdr:col>
      <xdr:colOff>16933</xdr:colOff>
      <xdr:row>2</xdr:row>
      <xdr:rowOff>232833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45508" y="396875"/>
          <a:ext cx="2381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4</xdr:row>
      <xdr:rowOff>466725</xdr:rowOff>
    </xdr:from>
    <xdr:to>
      <xdr:col>0</xdr:col>
      <xdr:colOff>219075</xdr:colOff>
      <xdr:row>5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9525" y="857250"/>
          <a:ext cx="2095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32"/>
  <sheetViews>
    <sheetView tabSelected="1" view="pageBreakPreview" zoomScale="115" zoomScaleNormal="100" zoomScaleSheetLayoutView="115" workbookViewId="0"/>
  </sheetViews>
  <sheetFormatPr defaultColWidth="9" defaultRowHeight="13.2" x14ac:dyDescent="0.2"/>
  <cols>
    <col min="1" max="1" width="54" style="281" customWidth="1"/>
    <col min="2" max="16384" width="9" style="273"/>
  </cols>
  <sheetData>
    <row r="1" spans="1:1" s="277" customFormat="1" ht="12.75" customHeight="1" x14ac:dyDescent="0.2">
      <c r="A1" s="279" t="s">
        <v>327</v>
      </c>
    </row>
    <row r="2" spans="1:1" s="277" customFormat="1" ht="12.75" customHeight="1" x14ac:dyDescent="0.2">
      <c r="A2" s="300" t="s">
        <v>289</v>
      </c>
    </row>
    <row r="3" spans="1:1" s="277" customFormat="1" ht="12.75" customHeight="1" x14ac:dyDescent="0.2">
      <c r="A3" s="300" t="s">
        <v>317</v>
      </c>
    </row>
    <row r="4" spans="1:1" s="277" customFormat="1" ht="12.75" customHeight="1" x14ac:dyDescent="0.2">
      <c r="A4" s="300" t="s">
        <v>318</v>
      </c>
    </row>
    <row r="5" spans="1:1" s="277" customFormat="1" ht="12.75" customHeight="1" x14ac:dyDescent="0.2">
      <c r="A5" s="300" t="s">
        <v>321</v>
      </c>
    </row>
    <row r="6" spans="1:1" s="277" customFormat="1" ht="12.75" customHeight="1" x14ac:dyDescent="0.2">
      <c r="A6" s="300" t="s">
        <v>290</v>
      </c>
    </row>
    <row r="7" spans="1:1" s="277" customFormat="1" ht="12.75" customHeight="1" x14ac:dyDescent="0.2">
      <c r="A7" s="300" t="s">
        <v>291</v>
      </c>
    </row>
    <row r="8" spans="1:1" s="277" customFormat="1" ht="12.75" customHeight="1" x14ac:dyDescent="0.2">
      <c r="A8" s="300" t="s">
        <v>312</v>
      </c>
    </row>
    <row r="9" spans="1:1" s="277" customFormat="1" ht="12.75" customHeight="1" x14ac:dyDescent="0.2">
      <c r="A9" s="300" t="s">
        <v>313</v>
      </c>
    </row>
    <row r="10" spans="1:1" s="277" customFormat="1" ht="12.75" customHeight="1" x14ac:dyDescent="0.2">
      <c r="A10" s="300" t="s">
        <v>292</v>
      </c>
    </row>
    <row r="11" spans="1:1" s="277" customFormat="1" ht="12.75" customHeight="1" x14ac:dyDescent="0.2">
      <c r="A11" s="300" t="s">
        <v>293</v>
      </c>
    </row>
    <row r="12" spans="1:1" s="277" customFormat="1" ht="12.75" customHeight="1" x14ac:dyDescent="0.2">
      <c r="A12" s="300" t="s">
        <v>294</v>
      </c>
    </row>
    <row r="13" spans="1:1" s="277" customFormat="1" ht="12.75" customHeight="1" x14ac:dyDescent="0.2">
      <c r="A13" s="300" t="s">
        <v>295</v>
      </c>
    </row>
    <row r="14" spans="1:1" s="277" customFormat="1" ht="12.75" customHeight="1" x14ac:dyDescent="0.2">
      <c r="A14" s="300" t="s">
        <v>296</v>
      </c>
    </row>
    <row r="15" spans="1:1" s="277" customFormat="1" ht="12.75" customHeight="1" x14ac:dyDescent="0.2">
      <c r="A15" s="300" t="s">
        <v>297</v>
      </c>
    </row>
    <row r="16" spans="1:1" s="277" customFormat="1" ht="12.75" customHeight="1" x14ac:dyDescent="0.2">
      <c r="A16" s="300" t="s">
        <v>298</v>
      </c>
    </row>
    <row r="17" spans="1:1" s="277" customFormat="1" ht="12.75" customHeight="1" x14ac:dyDescent="0.2">
      <c r="A17" s="300" t="s">
        <v>314</v>
      </c>
    </row>
    <row r="18" spans="1:1" s="277" customFormat="1" ht="12.75" customHeight="1" x14ac:dyDescent="0.2">
      <c r="A18" s="300" t="s">
        <v>315</v>
      </c>
    </row>
    <row r="19" spans="1:1" s="277" customFormat="1" ht="12.75" customHeight="1" x14ac:dyDescent="0.2">
      <c r="A19" s="300" t="s">
        <v>299</v>
      </c>
    </row>
    <row r="20" spans="1:1" s="277" customFormat="1" ht="12.75" customHeight="1" x14ac:dyDescent="0.2">
      <c r="A20" s="300" t="s">
        <v>300</v>
      </c>
    </row>
    <row r="21" spans="1:1" s="277" customFormat="1" ht="12.75" customHeight="1" x14ac:dyDescent="0.2">
      <c r="A21" s="300" t="s">
        <v>301</v>
      </c>
    </row>
    <row r="22" spans="1:1" s="277" customFormat="1" ht="12.75" customHeight="1" x14ac:dyDescent="0.2">
      <c r="A22" s="300" t="s">
        <v>303</v>
      </c>
    </row>
    <row r="23" spans="1:1" s="277" customFormat="1" ht="12.75" customHeight="1" x14ac:dyDescent="0.2">
      <c r="A23" s="300" t="s">
        <v>305</v>
      </c>
    </row>
    <row r="24" spans="1:1" s="277" customFormat="1" ht="12.75" customHeight="1" x14ac:dyDescent="0.2">
      <c r="A24" s="300" t="s">
        <v>306</v>
      </c>
    </row>
    <row r="25" spans="1:1" s="277" customFormat="1" ht="12.75" customHeight="1" x14ac:dyDescent="0.2">
      <c r="A25" s="300" t="s">
        <v>307</v>
      </c>
    </row>
    <row r="26" spans="1:1" s="277" customFormat="1" ht="12.75" customHeight="1" x14ac:dyDescent="0.2">
      <c r="A26" s="300" t="s">
        <v>308</v>
      </c>
    </row>
    <row r="27" spans="1:1" s="277" customFormat="1" ht="12.75" customHeight="1" x14ac:dyDescent="0.2">
      <c r="A27" s="300" t="s">
        <v>309</v>
      </c>
    </row>
    <row r="28" spans="1:1" s="277" customFormat="1" ht="12.75" customHeight="1" x14ac:dyDescent="0.2">
      <c r="A28" s="300" t="s">
        <v>310</v>
      </c>
    </row>
    <row r="29" spans="1:1" s="277" customFormat="1" ht="12.75" customHeight="1" x14ac:dyDescent="0.2">
      <c r="A29" s="300" t="s">
        <v>311</v>
      </c>
    </row>
    <row r="30" spans="1:1" s="277" customFormat="1" ht="12.75" customHeight="1" x14ac:dyDescent="0.2">
      <c r="A30" s="300" t="s">
        <v>316</v>
      </c>
    </row>
    <row r="31" spans="1:1" s="277" customFormat="1" ht="18.75" customHeight="1" x14ac:dyDescent="0.2">
      <c r="A31" s="280"/>
    </row>
    <row r="32" spans="1:1" s="277" customFormat="1" ht="18.75" customHeight="1" x14ac:dyDescent="0.2">
      <c r="A32" s="280"/>
    </row>
  </sheetData>
  <phoneticPr fontId="2"/>
  <hyperlinks>
    <hyperlink ref="A2" location="'小学校施設の概要'!A1" display="小学校施設の概要" xr:uid="{00000000-0004-0000-0000-000000000000}"/>
    <hyperlink ref="A4" location="'小学校別学年別学級数・教員数'!A1" display="小学校別学年別学級数・教員数" xr:uid="{00000000-0004-0000-0000-000001000000}"/>
    <hyperlink ref="A6" location="'中学校施設の概要'!A1" display="中学校施設の概要" xr:uid="{00000000-0004-0000-0000-000002000000}"/>
    <hyperlink ref="A7" location="'中学校別学年別生徒数・学級数・教員数'!A1" display="中学校別学年別生徒数・学級数・教員数" xr:uid="{00000000-0004-0000-0000-000003000000}"/>
    <hyperlink ref="A8" location="'小学校児童数グラフ'!A1" display="小学校児童数グラフ" xr:uid="{00000000-0004-0000-0000-000004000000}"/>
    <hyperlink ref="A9" location="'中学校生徒数グラフ'!A1" display="中学校生徒数グラフ" xr:uid="{00000000-0004-0000-0000-000005000000}"/>
    <hyperlink ref="A10" location="'中学校卒業生の進路'!A1" display="中学校卒業生の進路" xr:uid="{00000000-0004-0000-0000-000006000000}"/>
    <hyperlink ref="A11" location="'私立東ヶ丘幼稚園の概要'!A1" display="私立東ヶ丘幼稚園の概要" xr:uid="{00000000-0004-0000-0000-000007000000}"/>
    <hyperlink ref="A12" location="'私立東ヶ丘幼稚園児数'!A1" display="私立東ヶ丘幼稚園児数" xr:uid="{00000000-0004-0000-0000-000008000000}"/>
    <hyperlink ref="A13" location="'県立東浦高等学校の学年別生徒数・学級数・教員数'!A1" display="県立東浦高等学校の学年別生徒数・学級数・教員数" xr:uid="{00000000-0004-0000-0000-000009000000}"/>
    <hyperlink ref="A14" location="'県立東浦高等学校卒業後の進路'!A1" display="県立東浦高等学校卒業後の進路" xr:uid="{00000000-0004-0000-0000-00000A000000}"/>
    <hyperlink ref="A15" location="'学校給食センターの概要'!A1" display="学校給食センターの概要" xr:uid="{00000000-0004-0000-0000-00000B000000}"/>
    <hyperlink ref="A16" location="'学校給食の状況'!A1" display="学校給食の状況" xr:uid="{00000000-0004-0000-0000-00000C000000}"/>
    <hyperlink ref="A17" location="'文化センター・コミュニティセンター・公民館の概要'!A1" display="文化センター・コミュニティセンター・公民館の概要" xr:uid="{00000000-0004-0000-0000-00000D000000}"/>
    <hyperlink ref="A18" location="'文化センター・コミュニティセンター・公民館の利用件数'!A1" display="文化センター・コミュニティセンター・公民館の利用件数" xr:uid="{00000000-0004-0000-0000-00000E000000}"/>
    <hyperlink ref="A19" location="'中央図書館の概要'!A1" display="中央図書館の概要" xr:uid="{00000000-0004-0000-0000-00000F000000}"/>
    <hyperlink ref="A20" location="'中央図書館の利用状況'!A1" display="中央図書館の利用状況" xr:uid="{00000000-0004-0000-0000-000010000000}"/>
    <hyperlink ref="A21" location="'中央図書館の蔵書数'!A1" display="中央図書館の蔵書数" xr:uid="{00000000-0004-0000-0000-000011000000}"/>
    <hyperlink ref="A22" location="'中央図書館の視聴覚資料数・登録者数'!A1" display="中央図書館の視聴覚資料数・登録者数" xr:uid="{00000000-0004-0000-0000-000012000000}"/>
    <hyperlink ref="A23" location="'郷土資料館（うのはな館）の概要'!A1" display="郷土資料館（うのはな館）の概要" xr:uid="{00000000-0004-0000-0000-000013000000}"/>
    <hyperlink ref="A24" location="'郷土資料館（うのはな館）の利用状況'!A1" display="郷土資料館（うのはな館）の利用状況" xr:uid="{00000000-0004-0000-0000-000014000000}"/>
    <hyperlink ref="A25" location="'勤労福祉会館の概要'!A1" display="勤労福祉会館の概要" xr:uid="{00000000-0004-0000-0000-000015000000}"/>
    <hyperlink ref="A26" location="'勤労福祉会館の利用者件数'!A1" display="勤労福祉会館の利用者件数" xr:uid="{00000000-0004-0000-0000-000016000000}"/>
    <hyperlink ref="A27" location="'東浦文化広場の概要'!A1" display="東浦文化広場の概要" xr:uid="{00000000-0004-0000-0000-000017000000}"/>
    <hyperlink ref="A28" location="'東浦文化広場の利用状況'!A1" display="東浦文化広場の利用状況" xr:uid="{00000000-0004-0000-0000-000018000000}"/>
    <hyperlink ref="A29" location="'スポーツ施設の利用状況'!A1" display="スポーツ施設の利用状況" xr:uid="{00000000-0004-0000-0000-000019000000}"/>
    <hyperlink ref="A30" location="'ふれあいセンター・藤江コミュニティセンターの利用状況'!A1" display="ふれあいセンター・藤江コミュニティセンターの利用状況" xr:uid="{00000000-0004-0000-0000-00001A000000}"/>
    <hyperlink ref="A3" location="'小学校別学年別児童数'!A1" display="小学校別学年別児童数" xr:uid="{00000000-0004-0000-0000-00001B000000}"/>
    <hyperlink ref="A5" location="'要保護・準要保護・特別支援教育支給対象者数'!A1" display="要保護・準要保護・特別支援教育支給対象者数" xr:uid="{00000000-0004-0000-0000-00001C000000}"/>
  </hyperlinks>
  <pageMargins left="0.31496062992125984" right="0.31496062992125984" top="0.39370078740157483" bottom="0.39370078740157483" header="0.31496062992125984" footer="0.31496062992125984"/>
  <pageSetup paperSize="153" fitToHeight="0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N21"/>
  <sheetViews>
    <sheetView showGridLines="0" view="pageBreakPreview" zoomScale="180" zoomScaleNormal="170" zoomScaleSheetLayoutView="180" workbookViewId="0">
      <selection activeCell="N1" sqref="N1"/>
    </sheetView>
  </sheetViews>
  <sheetFormatPr defaultColWidth="2.88671875" defaultRowHeight="12.75" customHeight="1" x14ac:dyDescent="0.2"/>
  <cols>
    <col min="1" max="1" width="3.88671875" style="1" customWidth="1"/>
    <col min="2" max="13" width="3.21875" style="1" customWidth="1"/>
    <col min="14" max="16384" width="2.88671875" style="1"/>
  </cols>
  <sheetData>
    <row r="1" spans="1:14" s="57" customFormat="1" ht="17.100000000000001" customHeight="1" x14ac:dyDescent="0.2">
      <c r="A1" s="149" t="s">
        <v>206</v>
      </c>
      <c r="B1" s="176"/>
      <c r="C1" s="177"/>
      <c r="D1" s="177"/>
      <c r="E1" s="177"/>
      <c r="F1" s="177"/>
      <c r="G1" s="177"/>
      <c r="H1" s="153"/>
      <c r="I1" s="153"/>
      <c r="J1" s="153"/>
      <c r="K1" s="153"/>
      <c r="L1" s="153"/>
      <c r="M1" s="153"/>
    </row>
    <row r="2" spans="1:14" ht="12" customHeight="1" x14ac:dyDescent="0.2">
      <c r="A2" s="167"/>
      <c r="B2" s="168"/>
      <c r="C2" s="169"/>
      <c r="D2" s="170"/>
      <c r="E2" s="169"/>
      <c r="F2" s="170"/>
      <c r="G2" s="169"/>
      <c r="H2" s="147"/>
      <c r="I2" s="147"/>
      <c r="J2" s="147"/>
      <c r="K2" s="147"/>
      <c r="L2" s="147"/>
      <c r="M2" s="178" t="s">
        <v>186</v>
      </c>
    </row>
    <row r="3" spans="1:14" ht="20.100000000000001" customHeight="1" x14ac:dyDescent="0.2">
      <c r="A3" s="386"/>
      <c r="B3" s="413" t="s">
        <v>63</v>
      </c>
      <c r="C3" s="420" t="s">
        <v>62</v>
      </c>
      <c r="D3" s="421"/>
      <c r="E3" s="421"/>
      <c r="F3" s="421"/>
      <c r="G3" s="421"/>
      <c r="H3" s="421"/>
      <c r="I3" s="421"/>
      <c r="J3" s="422"/>
      <c r="K3" s="431" t="s">
        <v>61</v>
      </c>
      <c r="L3" s="428" t="s">
        <v>60</v>
      </c>
      <c r="M3" s="425" t="s">
        <v>233</v>
      </c>
    </row>
    <row r="4" spans="1:14" ht="20.100000000000001" customHeight="1" x14ac:dyDescent="0.2">
      <c r="A4" s="386"/>
      <c r="B4" s="414"/>
      <c r="C4" s="416" t="s">
        <v>21</v>
      </c>
      <c r="D4" s="393" t="s">
        <v>59</v>
      </c>
      <c r="E4" s="418"/>
      <c r="F4" s="419"/>
      <c r="G4" s="416" t="s">
        <v>58</v>
      </c>
      <c r="H4" s="423" t="s">
        <v>57</v>
      </c>
      <c r="I4" s="433" t="s">
        <v>56</v>
      </c>
      <c r="J4" s="435" t="s">
        <v>55</v>
      </c>
      <c r="K4" s="432"/>
      <c r="L4" s="429"/>
      <c r="M4" s="426"/>
    </row>
    <row r="5" spans="1:14" ht="50.25" customHeight="1" x14ac:dyDescent="0.2">
      <c r="A5" s="412"/>
      <c r="B5" s="415"/>
      <c r="C5" s="417"/>
      <c r="D5" s="179" t="s">
        <v>54</v>
      </c>
      <c r="E5" s="180" t="s">
        <v>53</v>
      </c>
      <c r="F5" s="179" t="s">
        <v>52</v>
      </c>
      <c r="G5" s="417"/>
      <c r="H5" s="424"/>
      <c r="I5" s="434"/>
      <c r="J5" s="424"/>
      <c r="K5" s="417"/>
      <c r="L5" s="430"/>
      <c r="M5" s="427"/>
    </row>
    <row r="6" spans="1:14" ht="20.100000000000001" customHeight="1" x14ac:dyDescent="0.2">
      <c r="A6" s="275" t="s">
        <v>342</v>
      </c>
      <c r="B6" s="233">
        <v>471</v>
      </c>
      <c r="C6" s="222">
        <v>467</v>
      </c>
      <c r="D6" s="219">
        <v>407</v>
      </c>
      <c r="E6" s="219">
        <v>9</v>
      </c>
      <c r="F6" s="219">
        <v>40</v>
      </c>
      <c r="G6" s="219">
        <v>3</v>
      </c>
      <c r="H6" s="219">
        <v>6</v>
      </c>
      <c r="I6" s="219">
        <v>0</v>
      </c>
      <c r="J6" s="219">
        <v>2</v>
      </c>
      <c r="K6" s="219">
        <v>0</v>
      </c>
      <c r="L6" s="219">
        <v>2</v>
      </c>
      <c r="M6" s="219">
        <v>2</v>
      </c>
    </row>
    <row r="7" spans="1:14" ht="20.100000000000001" customHeight="1" x14ac:dyDescent="0.2">
      <c r="A7" s="293">
        <v>6</v>
      </c>
      <c r="B7" s="233">
        <v>453</v>
      </c>
      <c r="C7" s="222">
        <v>449</v>
      </c>
      <c r="D7" s="219">
        <v>385</v>
      </c>
      <c r="E7" s="219">
        <v>15</v>
      </c>
      <c r="F7" s="219">
        <v>43</v>
      </c>
      <c r="G7" s="219">
        <v>0</v>
      </c>
      <c r="H7" s="219">
        <v>5</v>
      </c>
      <c r="I7" s="219">
        <v>1</v>
      </c>
      <c r="J7" s="219">
        <v>0</v>
      </c>
      <c r="K7" s="219">
        <v>0</v>
      </c>
      <c r="L7" s="219">
        <v>0</v>
      </c>
      <c r="M7" s="219">
        <v>4</v>
      </c>
    </row>
    <row r="8" spans="1:14" ht="20.100000000000001" customHeight="1" x14ac:dyDescent="0.2">
      <c r="A8" s="294">
        <v>7</v>
      </c>
      <c r="B8" s="235">
        <f>C8+K8+L8+M8</f>
        <v>502</v>
      </c>
      <c r="C8" s="236">
        <f>SUM(D8:J8)</f>
        <v>497</v>
      </c>
      <c r="D8" s="323">
        <v>434</v>
      </c>
      <c r="E8" s="323">
        <v>16</v>
      </c>
      <c r="F8" s="323">
        <v>41</v>
      </c>
      <c r="G8" s="323">
        <v>4</v>
      </c>
      <c r="H8" s="323">
        <v>2</v>
      </c>
      <c r="I8" s="323">
        <v>0</v>
      </c>
      <c r="J8" s="323">
        <v>0</v>
      </c>
      <c r="K8" s="323">
        <v>0</v>
      </c>
      <c r="L8" s="323">
        <v>0</v>
      </c>
      <c r="M8" s="323">
        <v>5</v>
      </c>
      <c r="N8" s="147"/>
    </row>
    <row r="9" spans="1:14" ht="12" customHeight="1" x14ac:dyDescent="0.15">
      <c r="A9" s="175"/>
      <c r="B9" s="175"/>
      <c r="C9" s="175"/>
      <c r="D9" s="175"/>
      <c r="E9" s="175"/>
      <c r="F9" s="175"/>
      <c r="G9" s="175"/>
      <c r="H9" s="147"/>
      <c r="I9" s="147"/>
      <c r="J9" s="147"/>
      <c r="K9" s="147"/>
      <c r="L9" s="147"/>
      <c r="M9" s="148" t="s">
        <v>19</v>
      </c>
    </row>
    <row r="10" spans="1:14" ht="12.75" customHeight="1" x14ac:dyDescent="0.2">
      <c r="A10" s="12"/>
      <c r="B10" s="2"/>
      <c r="C10" s="2"/>
      <c r="D10" s="2"/>
      <c r="E10" s="2"/>
      <c r="F10" s="2"/>
      <c r="G10" s="2"/>
    </row>
    <row r="11" spans="1:14" ht="12.75" customHeight="1" x14ac:dyDescent="0.15">
      <c r="A11" s="2"/>
      <c r="B11" s="2"/>
      <c r="C11" s="2"/>
      <c r="D11" s="2"/>
      <c r="E11" s="2"/>
      <c r="F11" s="2"/>
      <c r="G11" s="9"/>
    </row>
    <row r="12" spans="1:14" ht="17.100000000000001" customHeight="1" x14ac:dyDescent="0.15">
      <c r="A12" s="10"/>
      <c r="B12" s="2"/>
      <c r="C12" s="2"/>
      <c r="D12" s="2"/>
      <c r="E12" s="2"/>
      <c r="F12" s="2"/>
      <c r="G12" s="9"/>
    </row>
    <row r="13" spans="1:14" ht="8.1" customHeight="1" x14ac:dyDescent="0.15">
      <c r="A13" s="10"/>
      <c r="B13" s="2"/>
      <c r="C13" s="2"/>
      <c r="D13" s="2"/>
      <c r="E13" s="2"/>
      <c r="F13" s="2"/>
      <c r="G13" s="9"/>
    </row>
    <row r="14" spans="1:14" ht="12.75" customHeight="1" x14ac:dyDescent="0.2">
      <c r="A14" s="7"/>
      <c r="B14" s="398"/>
      <c r="C14" s="398"/>
      <c r="D14" s="398"/>
      <c r="E14" s="398"/>
      <c r="F14" s="398"/>
      <c r="G14" s="398"/>
    </row>
    <row r="15" spans="1:14" ht="12.75" customHeight="1" x14ac:dyDescent="0.2">
      <c r="A15" s="5"/>
      <c r="B15" s="400"/>
      <c r="C15" s="401"/>
      <c r="D15" s="398"/>
      <c r="E15" s="399"/>
      <c r="F15" s="398"/>
      <c r="G15" s="399"/>
    </row>
    <row r="16" spans="1:14" ht="12.75" customHeight="1" x14ac:dyDescent="0.2">
      <c r="A16" s="5"/>
      <c r="B16" s="400"/>
      <c r="C16" s="401"/>
      <c r="D16" s="398"/>
      <c r="E16" s="399"/>
      <c r="F16" s="398"/>
      <c r="G16" s="399"/>
    </row>
    <row r="17" spans="1:7" ht="12.75" customHeight="1" x14ac:dyDescent="0.2">
      <c r="A17" s="5"/>
      <c r="B17" s="400"/>
      <c r="C17" s="401"/>
      <c r="D17" s="398"/>
      <c r="E17" s="399"/>
      <c r="F17" s="398"/>
      <c r="G17" s="399"/>
    </row>
    <row r="18" spans="1:7" ht="12.75" customHeight="1" x14ac:dyDescent="0.2">
      <c r="A18" s="5"/>
      <c r="B18" s="400"/>
      <c r="C18" s="401"/>
      <c r="D18" s="398"/>
      <c r="E18" s="399"/>
      <c r="F18" s="398"/>
      <c r="G18" s="399"/>
    </row>
    <row r="19" spans="1:7" ht="8.1" customHeight="1" x14ac:dyDescent="0.2">
      <c r="A19" s="2"/>
      <c r="B19" s="2"/>
      <c r="C19" s="2"/>
      <c r="D19" s="2"/>
      <c r="E19" s="2"/>
      <c r="F19" s="2"/>
      <c r="G19" s="4"/>
    </row>
    <row r="20" spans="1:7" ht="12.75" customHeight="1" x14ac:dyDescent="0.2">
      <c r="A20" s="3"/>
      <c r="B20" s="2"/>
      <c r="C20" s="2"/>
      <c r="D20" s="2"/>
      <c r="E20" s="2"/>
      <c r="F20" s="2"/>
      <c r="G20" s="2"/>
    </row>
    <row r="21" spans="1:7" ht="12.75" customHeight="1" x14ac:dyDescent="0.2">
      <c r="A21" s="3"/>
      <c r="B21" s="2"/>
      <c r="C21" s="2"/>
      <c r="D21" s="2"/>
      <c r="E21" s="2"/>
      <c r="F21" s="2"/>
      <c r="G21" s="2"/>
    </row>
  </sheetData>
  <mergeCells count="27">
    <mergeCell ref="F16:G16"/>
    <mergeCell ref="F17:G17"/>
    <mergeCell ref="F18:G18"/>
    <mergeCell ref="D15:E15"/>
    <mergeCell ref="B16:C16"/>
    <mergeCell ref="B17:C17"/>
    <mergeCell ref="B18:C18"/>
    <mergeCell ref="D16:E16"/>
    <mergeCell ref="D17:E17"/>
    <mergeCell ref="D18:E18"/>
    <mergeCell ref="B14:C14"/>
    <mergeCell ref="D14:E14"/>
    <mergeCell ref="F14:G14"/>
    <mergeCell ref="B15:C15"/>
    <mergeCell ref="F15:G15"/>
    <mergeCell ref="M3:M5"/>
    <mergeCell ref="L3:L5"/>
    <mergeCell ref="K3:K5"/>
    <mergeCell ref="I4:I5"/>
    <mergeCell ref="J4:J5"/>
    <mergeCell ref="A3:A5"/>
    <mergeCell ref="B3:B5"/>
    <mergeCell ref="C4:C5"/>
    <mergeCell ref="D4:F4"/>
    <mergeCell ref="C3:J3"/>
    <mergeCell ref="G4:G5"/>
    <mergeCell ref="H4:H5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20"/>
  <sheetViews>
    <sheetView showGridLines="0" view="pageBreakPreview" zoomScale="220" zoomScaleNormal="150" zoomScaleSheetLayoutView="220" workbookViewId="0">
      <selection activeCell="C1" sqref="C1"/>
    </sheetView>
  </sheetViews>
  <sheetFormatPr defaultColWidth="2.88671875" defaultRowHeight="12.75" customHeight="1" x14ac:dyDescent="0.2"/>
  <cols>
    <col min="1" max="1" width="10.44140625" style="1" customWidth="1"/>
    <col min="2" max="2" width="23.33203125" style="1" customWidth="1"/>
    <col min="3" max="6" width="3.77734375" style="1" customWidth="1"/>
    <col min="7" max="16384" width="2.88671875" style="1"/>
  </cols>
  <sheetData>
    <row r="1" spans="1:6" s="57" customFormat="1" ht="17.100000000000001" customHeight="1" x14ac:dyDescent="0.2">
      <c r="A1" s="61" t="s">
        <v>236</v>
      </c>
      <c r="B1" s="87"/>
    </row>
    <row r="2" spans="1:6" ht="6.9" customHeight="1" x14ac:dyDescent="0.2">
      <c r="A2" s="21"/>
      <c r="B2" s="14"/>
      <c r="F2" s="89"/>
    </row>
    <row r="3" spans="1:6" ht="13.5" customHeight="1" x14ac:dyDescent="0.2">
      <c r="A3" s="91" t="s">
        <v>69</v>
      </c>
      <c r="B3" s="90" t="s">
        <v>262</v>
      </c>
      <c r="F3" s="89"/>
    </row>
    <row r="4" spans="1:6" ht="13.5" customHeight="1" x14ac:dyDescent="0.2">
      <c r="A4" s="91" t="s">
        <v>264</v>
      </c>
      <c r="B4" s="90" t="s">
        <v>179</v>
      </c>
      <c r="F4" s="89"/>
    </row>
    <row r="5" spans="1:6" ht="13.5" customHeight="1" x14ac:dyDescent="0.2">
      <c r="A5" s="91" t="s">
        <v>66</v>
      </c>
      <c r="B5" s="291" t="s">
        <v>324</v>
      </c>
      <c r="F5" s="89"/>
    </row>
    <row r="6" spans="1:6" ht="13.5" customHeight="1" x14ac:dyDescent="0.2">
      <c r="A6" s="91" t="s">
        <v>65</v>
      </c>
      <c r="B6" s="291" t="s">
        <v>325</v>
      </c>
      <c r="F6" s="89"/>
    </row>
    <row r="7" spans="1:6" ht="13.5" customHeight="1" x14ac:dyDescent="0.2">
      <c r="A7" s="91" t="s">
        <v>263</v>
      </c>
      <c r="B7" s="90" t="s">
        <v>187</v>
      </c>
      <c r="F7" s="89"/>
    </row>
    <row r="8" spans="1:6" ht="12" customHeight="1" x14ac:dyDescent="0.15">
      <c r="A8" s="2"/>
      <c r="B8" s="56" t="s">
        <v>19</v>
      </c>
      <c r="F8" s="50"/>
    </row>
    <row r="9" spans="1:6" ht="12.75" customHeight="1" x14ac:dyDescent="0.2">
      <c r="A9" s="12"/>
      <c r="B9" s="2"/>
    </row>
    <row r="10" spans="1:6" ht="17.100000000000001" customHeight="1" x14ac:dyDescent="0.2">
      <c r="A10" s="2"/>
      <c r="B10" s="2"/>
    </row>
    <row r="11" spans="1:6" ht="12" customHeight="1" x14ac:dyDescent="0.2">
      <c r="A11" s="10"/>
      <c r="B11" s="2"/>
    </row>
    <row r="12" spans="1:6" ht="13.5" customHeight="1" x14ac:dyDescent="0.2">
      <c r="A12" s="10"/>
      <c r="B12" s="2"/>
    </row>
    <row r="13" spans="1:6" ht="13.5" customHeight="1" x14ac:dyDescent="0.2">
      <c r="A13" s="7"/>
      <c r="B13" s="7"/>
    </row>
    <row r="14" spans="1:6" ht="14.25" customHeight="1" x14ac:dyDescent="0.2">
      <c r="A14" s="5"/>
      <c r="B14" s="88"/>
    </row>
    <row r="15" spans="1:6" ht="14.25" customHeight="1" x14ac:dyDescent="0.2">
      <c r="A15" s="5"/>
      <c r="B15" s="88"/>
    </row>
    <row r="16" spans="1:6" ht="14.25" customHeight="1" x14ac:dyDescent="0.2">
      <c r="A16" s="129"/>
      <c r="B16" s="128"/>
    </row>
    <row r="17" spans="1:2" ht="14.25" customHeight="1" x14ac:dyDescent="0.2">
      <c r="A17" s="246"/>
      <c r="B17" s="245"/>
    </row>
    <row r="18" spans="1:2" ht="14.25" customHeight="1" x14ac:dyDescent="0.2">
      <c r="A18" s="2"/>
      <c r="B18" s="2"/>
    </row>
    <row r="19" spans="1:2" ht="12" customHeight="1" x14ac:dyDescent="0.2">
      <c r="A19" s="3"/>
      <c r="B19" s="2"/>
    </row>
    <row r="20" spans="1:2" ht="12.75" customHeight="1" x14ac:dyDescent="0.2">
      <c r="A20" s="3"/>
      <c r="B20" s="2"/>
    </row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F11"/>
  <sheetViews>
    <sheetView showGridLines="0" view="pageBreakPreview" zoomScale="220" zoomScaleNormal="150" zoomScaleSheetLayoutView="220" workbookViewId="0">
      <selection activeCell="G1" sqref="G1"/>
    </sheetView>
  </sheetViews>
  <sheetFormatPr defaultColWidth="2.88671875" defaultRowHeight="12.75" customHeight="1" x14ac:dyDescent="0.2"/>
  <cols>
    <col min="1" max="6" width="7.109375" style="1" customWidth="1"/>
    <col min="7" max="10" width="3.77734375" style="1" customWidth="1"/>
    <col min="11" max="16384" width="2.88671875" style="1"/>
  </cols>
  <sheetData>
    <row r="1" spans="1:6" ht="17.100000000000001" customHeight="1" x14ac:dyDescent="0.15">
      <c r="A1" s="130" t="s">
        <v>237</v>
      </c>
      <c r="B1" s="175"/>
      <c r="C1" s="175"/>
      <c r="D1" s="175"/>
      <c r="E1" s="181"/>
      <c r="F1" s="147"/>
    </row>
    <row r="2" spans="1:6" ht="12" customHeight="1" x14ac:dyDescent="0.15">
      <c r="A2" s="175"/>
      <c r="B2" s="175"/>
      <c r="C2" s="175"/>
      <c r="D2" s="175"/>
      <c r="E2" s="181"/>
      <c r="F2" s="178" t="s">
        <v>191</v>
      </c>
    </row>
    <row r="3" spans="1:6" ht="13.5" customHeight="1" x14ac:dyDescent="0.2">
      <c r="A3" s="436"/>
      <c r="B3" s="438" t="s">
        <v>369</v>
      </c>
      <c r="C3" s="418"/>
      <c r="D3" s="418"/>
      <c r="E3" s="419"/>
      <c r="F3" s="388" t="s">
        <v>64</v>
      </c>
    </row>
    <row r="4" spans="1:6" ht="13.5" customHeight="1" x14ac:dyDescent="0.2">
      <c r="A4" s="437"/>
      <c r="B4" s="270" t="s">
        <v>370</v>
      </c>
      <c r="C4" s="269" t="s">
        <v>188</v>
      </c>
      <c r="D4" s="269" t="s">
        <v>189</v>
      </c>
      <c r="E4" s="269" t="s">
        <v>190</v>
      </c>
      <c r="F4" s="385"/>
    </row>
    <row r="5" spans="1:6" ht="14.25" customHeight="1" x14ac:dyDescent="0.2">
      <c r="A5" s="229" t="s">
        <v>332</v>
      </c>
      <c r="B5" s="231">
        <f>SUM(C5:E5)</f>
        <v>171</v>
      </c>
      <c r="C5" s="219">
        <v>58</v>
      </c>
      <c r="D5" s="219">
        <v>56</v>
      </c>
      <c r="E5" s="219">
        <v>57</v>
      </c>
      <c r="F5" s="219">
        <v>18</v>
      </c>
    </row>
    <row r="6" spans="1:6" ht="14.25" customHeight="1" x14ac:dyDescent="0.2">
      <c r="A6" s="229" t="s">
        <v>333</v>
      </c>
      <c r="B6" s="231">
        <f>SUM(C6:E6)</f>
        <v>160</v>
      </c>
      <c r="C6" s="219">
        <v>48</v>
      </c>
      <c r="D6" s="219">
        <v>56</v>
      </c>
      <c r="E6" s="219">
        <v>56</v>
      </c>
      <c r="F6" s="219">
        <v>16</v>
      </c>
    </row>
    <row r="7" spans="1:6" ht="14.25" customHeight="1" x14ac:dyDescent="0.2">
      <c r="A7" s="229" t="s">
        <v>334</v>
      </c>
      <c r="B7" s="231">
        <f>SUM(C7:E7)</f>
        <v>147</v>
      </c>
      <c r="C7" s="219">
        <v>39</v>
      </c>
      <c r="D7" s="219">
        <v>50</v>
      </c>
      <c r="E7" s="219">
        <v>58</v>
      </c>
      <c r="F7" s="219">
        <v>17</v>
      </c>
    </row>
    <row r="8" spans="1:6" ht="14.25" customHeight="1" x14ac:dyDescent="0.2">
      <c r="A8" s="229" t="s">
        <v>335</v>
      </c>
      <c r="B8" s="231">
        <f>SUM(C8:E8)</f>
        <v>132</v>
      </c>
      <c r="C8" s="219">
        <v>41</v>
      </c>
      <c r="D8" s="219">
        <v>40</v>
      </c>
      <c r="E8" s="219">
        <v>51</v>
      </c>
      <c r="F8" s="219">
        <v>16</v>
      </c>
    </row>
    <row r="9" spans="1:6" ht="14.25" customHeight="1" x14ac:dyDescent="0.2">
      <c r="A9" s="230" t="s">
        <v>336</v>
      </c>
      <c r="B9" s="237">
        <f>SUM(C9:E9)</f>
        <v>142</v>
      </c>
      <c r="C9" s="323">
        <v>57</v>
      </c>
      <c r="D9" s="323">
        <v>45</v>
      </c>
      <c r="E9" s="323">
        <v>40</v>
      </c>
      <c r="F9" s="323">
        <v>16</v>
      </c>
    </row>
    <row r="10" spans="1:6" ht="12" customHeight="1" x14ac:dyDescent="0.15">
      <c r="A10" s="175"/>
      <c r="B10" s="175"/>
      <c r="C10" s="175"/>
      <c r="D10" s="175"/>
      <c r="E10" s="175"/>
      <c r="F10" s="148" t="s">
        <v>19</v>
      </c>
    </row>
    <row r="11" spans="1:6" ht="12.75" customHeight="1" x14ac:dyDescent="0.2">
      <c r="A11" s="2"/>
      <c r="B11" s="2"/>
      <c r="C11" s="2"/>
      <c r="D11" s="2"/>
      <c r="E11" s="2"/>
    </row>
  </sheetData>
  <mergeCells count="3">
    <mergeCell ref="A3:A4"/>
    <mergeCell ref="B3:E3"/>
    <mergeCell ref="F3:F4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F19"/>
  <sheetViews>
    <sheetView showGridLines="0" view="pageBreakPreview" zoomScale="190" zoomScaleNormal="115" zoomScaleSheetLayoutView="190" workbookViewId="0">
      <selection activeCell="I4" sqref="I4"/>
    </sheetView>
  </sheetViews>
  <sheetFormatPr defaultColWidth="2.88671875" defaultRowHeight="12.75" customHeight="1" x14ac:dyDescent="0.2"/>
  <cols>
    <col min="1" max="6" width="7.109375" style="1" customWidth="1"/>
    <col min="7" max="16384" width="2.88671875" style="1"/>
  </cols>
  <sheetData>
    <row r="1" spans="1:6" s="93" customFormat="1" ht="17.100000000000001" customHeight="1" x14ac:dyDescent="0.2">
      <c r="A1" s="314" t="s">
        <v>241</v>
      </c>
      <c r="B1" s="182"/>
      <c r="C1" s="183"/>
      <c r="D1" s="183"/>
      <c r="E1" s="183"/>
      <c r="F1" s="183"/>
    </row>
    <row r="2" spans="1:6" ht="12" customHeight="1" x14ac:dyDescent="0.2">
      <c r="A2" s="167"/>
      <c r="B2" s="168"/>
      <c r="C2" s="169"/>
      <c r="D2" s="170"/>
      <c r="E2" s="170"/>
      <c r="F2" s="184" t="s">
        <v>191</v>
      </c>
    </row>
    <row r="3" spans="1:6" ht="12.75" customHeight="1" x14ac:dyDescent="0.2">
      <c r="A3" s="386"/>
      <c r="B3" s="393" t="s">
        <v>82</v>
      </c>
      <c r="C3" s="441"/>
      <c r="D3" s="442"/>
      <c r="E3" s="393" t="s">
        <v>81</v>
      </c>
      <c r="F3" s="443"/>
    </row>
    <row r="4" spans="1:6" ht="12.75" customHeight="1" x14ac:dyDescent="0.2">
      <c r="A4" s="386"/>
      <c r="B4" s="357" t="s">
        <v>11</v>
      </c>
      <c r="C4" s="171" t="s">
        <v>77</v>
      </c>
      <c r="D4" s="95" t="s">
        <v>76</v>
      </c>
      <c r="E4" s="95" t="s">
        <v>77</v>
      </c>
      <c r="F4" s="171" t="s">
        <v>76</v>
      </c>
    </row>
    <row r="5" spans="1:6" ht="14.25" customHeight="1" x14ac:dyDescent="0.2">
      <c r="A5" s="232" t="s">
        <v>332</v>
      </c>
      <c r="B5" s="358">
        <f>SUM(C5:D5)</f>
        <v>542</v>
      </c>
      <c r="C5" s="222">
        <v>268</v>
      </c>
      <c r="D5" s="222">
        <v>274</v>
      </c>
      <c r="E5" s="219">
        <v>106</v>
      </c>
      <c r="F5" s="219">
        <v>74</v>
      </c>
    </row>
    <row r="6" spans="1:6" ht="14.25" customHeight="1" x14ac:dyDescent="0.2">
      <c r="A6" s="232" t="s">
        <v>333</v>
      </c>
      <c r="B6" s="359">
        <f>SUM(C6:D6)</f>
        <v>495</v>
      </c>
      <c r="C6" s="309">
        <v>281</v>
      </c>
      <c r="D6" s="309">
        <v>214</v>
      </c>
      <c r="E6" s="159">
        <v>84</v>
      </c>
      <c r="F6" s="159">
        <v>65</v>
      </c>
    </row>
    <row r="7" spans="1:6" ht="14.25" customHeight="1" x14ac:dyDescent="0.2">
      <c r="A7" s="232" t="s">
        <v>334</v>
      </c>
      <c r="B7" s="358">
        <f>SUM(C7:D7)</f>
        <v>451</v>
      </c>
      <c r="C7" s="222">
        <v>256</v>
      </c>
      <c r="D7" s="222">
        <v>195</v>
      </c>
      <c r="E7" s="219">
        <v>93</v>
      </c>
      <c r="F7" s="219">
        <v>71</v>
      </c>
    </row>
    <row r="8" spans="1:6" ht="14.25" customHeight="1" x14ac:dyDescent="0.2">
      <c r="A8" s="232" t="s">
        <v>335</v>
      </c>
      <c r="B8" s="358">
        <f>SUM(C8:D8)</f>
        <v>467</v>
      </c>
      <c r="C8" s="222">
        <v>251</v>
      </c>
      <c r="D8" s="222">
        <v>216</v>
      </c>
      <c r="E8" s="219">
        <v>105</v>
      </c>
      <c r="F8" s="219">
        <v>89</v>
      </c>
    </row>
    <row r="9" spans="1:6" ht="14.25" customHeight="1" x14ac:dyDescent="0.2">
      <c r="A9" s="230" t="s">
        <v>336</v>
      </c>
      <c r="B9" s="360">
        <f>SUM(C9:D9)</f>
        <v>488</v>
      </c>
      <c r="C9" s="353">
        <v>249</v>
      </c>
      <c r="D9" s="353">
        <v>239</v>
      </c>
      <c r="E9" s="323">
        <v>79</v>
      </c>
      <c r="F9" s="323">
        <v>92</v>
      </c>
    </row>
    <row r="10" spans="1:6" ht="8.1" customHeight="1" x14ac:dyDescent="0.2">
      <c r="A10" s="354"/>
      <c r="B10" s="354"/>
      <c r="C10" s="354"/>
      <c r="D10" s="354"/>
      <c r="E10" s="354"/>
      <c r="F10" s="354"/>
    </row>
    <row r="11" spans="1:6" ht="12.75" customHeight="1" x14ac:dyDescent="0.2">
      <c r="A11" s="420" t="s">
        <v>80</v>
      </c>
      <c r="B11" s="419"/>
      <c r="C11" s="393" t="s">
        <v>79</v>
      </c>
      <c r="D11" s="443"/>
      <c r="E11" s="444" t="s">
        <v>78</v>
      </c>
      <c r="F11" s="446" t="s">
        <v>22</v>
      </c>
    </row>
    <row r="12" spans="1:6" ht="12.75" customHeight="1" x14ac:dyDescent="0.2">
      <c r="A12" s="171" t="s">
        <v>77</v>
      </c>
      <c r="B12" s="95" t="s">
        <v>76</v>
      </c>
      <c r="C12" s="95" t="s">
        <v>77</v>
      </c>
      <c r="D12" s="171" t="s">
        <v>76</v>
      </c>
      <c r="E12" s="445"/>
      <c r="F12" s="385"/>
    </row>
    <row r="13" spans="1:6" ht="14.25" customHeight="1" x14ac:dyDescent="0.2">
      <c r="A13" s="159">
        <v>82</v>
      </c>
      <c r="B13" s="159">
        <v>103</v>
      </c>
      <c r="C13" s="159">
        <v>80</v>
      </c>
      <c r="D13" s="159">
        <v>97</v>
      </c>
      <c r="E13" s="355">
        <v>15</v>
      </c>
      <c r="F13" s="159">
        <v>39</v>
      </c>
    </row>
    <row r="14" spans="1:6" ht="14.25" customHeight="1" x14ac:dyDescent="0.2">
      <c r="A14" s="159">
        <v>100</v>
      </c>
      <c r="B14" s="159">
        <v>67</v>
      </c>
      <c r="C14" s="159">
        <v>97</v>
      </c>
      <c r="D14" s="159">
        <v>82</v>
      </c>
      <c r="E14" s="355">
        <v>15</v>
      </c>
      <c r="F14" s="159">
        <v>39</v>
      </c>
    </row>
    <row r="15" spans="1:6" ht="14.25" customHeight="1" x14ac:dyDescent="0.2">
      <c r="A15" s="159">
        <v>67</v>
      </c>
      <c r="B15" s="159">
        <v>60</v>
      </c>
      <c r="C15" s="159">
        <v>96</v>
      </c>
      <c r="D15" s="159">
        <v>64</v>
      </c>
      <c r="E15" s="355">
        <v>14</v>
      </c>
      <c r="F15" s="159">
        <v>39</v>
      </c>
    </row>
    <row r="16" spans="1:6" ht="14.25" customHeight="1" x14ac:dyDescent="0.2">
      <c r="A16" s="159">
        <v>82</v>
      </c>
      <c r="B16" s="159">
        <v>67</v>
      </c>
      <c r="C16" s="159">
        <v>64</v>
      </c>
      <c r="D16" s="159">
        <v>60</v>
      </c>
      <c r="E16" s="355">
        <f>5+4+4</f>
        <v>13</v>
      </c>
      <c r="F16" s="159">
        <v>40</v>
      </c>
    </row>
    <row r="17" spans="1:6" ht="14.25" customHeight="1" x14ac:dyDescent="0.2">
      <c r="A17" s="323">
        <v>94</v>
      </c>
      <c r="B17" s="323">
        <v>80</v>
      </c>
      <c r="C17" s="323">
        <v>76</v>
      </c>
      <c r="D17" s="323">
        <v>67</v>
      </c>
      <c r="E17" s="356">
        <v>14</v>
      </c>
      <c r="F17" s="323">
        <v>41</v>
      </c>
    </row>
    <row r="18" spans="1:6" ht="12" customHeight="1" x14ac:dyDescent="0.15">
      <c r="A18" s="253"/>
      <c r="B18" s="439"/>
      <c r="C18" s="440"/>
      <c r="D18" s="254"/>
      <c r="E18" s="255"/>
      <c r="F18" s="256" t="s">
        <v>70</v>
      </c>
    </row>
    <row r="19" spans="1:6" ht="12" customHeight="1" x14ac:dyDescent="0.2"/>
  </sheetData>
  <mergeCells count="8">
    <mergeCell ref="B18:C18"/>
    <mergeCell ref="B3:D3"/>
    <mergeCell ref="E3:F3"/>
    <mergeCell ref="C11:D11"/>
    <mergeCell ref="E11:E12"/>
    <mergeCell ref="F11:F12"/>
    <mergeCell ref="A11:B11"/>
    <mergeCell ref="A3:A4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J9"/>
  <sheetViews>
    <sheetView showGridLines="0" view="pageBreakPreview" zoomScale="220" zoomScaleNormal="115" zoomScaleSheetLayoutView="220" workbookViewId="0">
      <selection activeCell="I1" sqref="I1"/>
    </sheetView>
  </sheetViews>
  <sheetFormatPr defaultColWidth="2.88671875" defaultRowHeight="12.75" customHeight="1" x14ac:dyDescent="0.2"/>
  <cols>
    <col min="1" max="1" width="5.44140625" style="1" customWidth="1"/>
    <col min="2" max="8" width="5.21875" style="1" customWidth="1"/>
    <col min="9" max="16384" width="2.88671875" style="1"/>
  </cols>
  <sheetData>
    <row r="1" spans="1:10" s="63" customFormat="1" ht="17.100000000000001" customHeight="1" x14ac:dyDescent="0.2">
      <c r="A1" s="257" t="s">
        <v>242</v>
      </c>
      <c r="B1" s="258"/>
      <c r="C1" s="258"/>
      <c r="D1" s="258"/>
      <c r="E1" s="258"/>
      <c r="F1" s="258"/>
      <c r="G1" s="258"/>
      <c r="H1" s="258"/>
    </row>
    <row r="2" spans="1:10" ht="12" customHeight="1" x14ac:dyDescent="0.2">
      <c r="A2" s="252"/>
      <c r="B2" s="252"/>
      <c r="C2" s="252"/>
      <c r="D2" s="252"/>
      <c r="E2" s="252"/>
      <c r="F2" s="252"/>
      <c r="G2" s="252"/>
      <c r="H2" s="259" t="s">
        <v>186</v>
      </c>
    </row>
    <row r="3" spans="1:10" ht="26.25" customHeight="1" x14ac:dyDescent="0.2">
      <c r="A3" s="260"/>
      <c r="B3" s="261" t="s">
        <v>11</v>
      </c>
      <c r="C3" s="262" t="s">
        <v>75</v>
      </c>
      <c r="D3" s="262" t="s">
        <v>73</v>
      </c>
      <c r="E3" s="263" t="s">
        <v>233</v>
      </c>
      <c r="F3" s="264" t="s">
        <v>74</v>
      </c>
      <c r="G3" s="263" t="s">
        <v>72</v>
      </c>
      <c r="H3" s="263" t="s">
        <v>71</v>
      </c>
      <c r="J3" s="109"/>
    </row>
    <row r="4" spans="1:10" ht="14.25" customHeight="1" x14ac:dyDescent="0.2">
      <c r="A4" s="271" t="s">
        <v>338</v>
      </c>
      <c r="B4" s="231">
        <f>SUM(C4:F4)</f>
        <v>176</v>
      </c>
      <c r="C4" s="219">
        <v>100</v>
      </c>
      <c r="D4" s="219">
        <v>75</v>
      </c>
      <c r="E4" s="219">
        <v>1</v>
      </c>
      <c r="F4" s="219">
        <v>0</v>
      </c>
      <c r="G4" s="234">
        <f>C4/B4*100</f>
        <v>56.81818181818182</v>
      </c>
      <c r="H4" s="234">
        <f>D4/B4*100</f>
        <v>42.613636363636367</v>
      </c>
      <c r="J4" s="265"/>
    </row>
    <row r="5" spans="1:10" ht="14.25" customHeight="1" x14ac:dyDescent="0.2">
      <c r="A5" s="271">
        <v>3</v>
      </c>
      <c r="B5" s="231">
        <f>SUM(C5:F5)</f>
        <v>178</v>
      </c>
      <c r="C5" s="219">
        <v>112</v>
      </c>
      <c r="D5" s="219">
        <v>54</v>
      </c>
      <c r="E5" s="219">
        <v>12</v>
      </c>
      <c r="F5" s="219">
        <v>0</v>
      </c>
      <c r="G5" s="234">
        <f t="shared" ref="G5:G8" si="0">C5/B5*100</f>
        <v>62.921348314606739</v>
      </c>
      <c r="H5" s="234">
        <f t="shared" ref="H5:H8" si="1">D5/B5*100</f>
        <v>30.337078651685395</v>
      </c>
      <c r="J5" s="265"/>
    </row>
    <row r="6" spans="1:10" ht="14.25" customHeight="1" x14ac:dyDescent="0.2">
      <c r="A6" s="276">
        <v>4</v>
      </c>
      <c r="B6" s="231">
        <f>SUM(C6:F6)</f>
        <v>173</v>
      </c>
      <c r="C6" s="219">
        <v>118</v>
      </c>
      <c r="D6" s="219">
        <v>50</v>
      </c>
      <c r="E6" s="219">
        <v>5</v>
      </c>
      <c r="F6" s="219">
        <v>0</v>
      </c>
      <c r="G6" s="234">
        <f t="shared" si="0"/>
        <v>68.20809248554913</v>
      </c>
      <c r="H6" s="234">
        <f t="shared" si="1"/>
        <v>28.901734104046245</v>
      </c>
      <c r="J6" s="274"/>
    </row>
    <row r="7" spans="1:10" ht="14.25" customHeight="1" x14ac:dyDescent="0.2">
      <c r="A7" s="299">
        <v>5</v>
      </c>
      <c r="B7" s="231">
        <f>SUM(C7:F7)</f>
        <v>154</v>
      </c>
      <c r="C7" s="219">
        <v>93</v>
      </c>
      <c r="D7" s="219">
        <v>53</v>
      </c>
      <c r="E7" s="219">
        <v>8</v>
      </c>
      <c r="F7" s="219">
        <v>0</v>
      </c>
      <c r="G7" s="234">
        <f t="shared" si="0"/>
        <v>60.389610389610397</v>
      </c>
      <c r="H7" s="234">
        <f t="shared" si="1"/>
        <v>34.415584415584419</v>
      </c>
      <c r="J7" s="265"/>
    </row>
    <row r="8" spans="1:10" ht="14.25" customHeight="1" x14ac:dyDescent="0.2">
      <c r="A8" s="297">
        <v>6</v>
      </c>
      <c r="B8" s="237">
        <f>SUM(C8:F8)</f>
        <v>123</v>
      </c>
      <c r="C8" s="323">
        <v>72</v>
      </c>
      <c r="D8" s="323">
        <v>44</v>
      </c>
      <c r="E8" s="323">
        <v>7</v>
      </c>
      <c r="F8" s="323">
        <v>0</v>
      </c>
      <c r="G8" s="361">
        <f t="shared" si="0"/>
        <v>58.536585365853654</v>
      </c>
      <c r="H8" s="361">
        <f t="shared" si="1"/>
        <v>35.772357723577237</v>
      </c>
      <c r="J8" s="292"/>
    </row>
    <row r="9" spans="1:10" ht="12" customHeight="1" x14ac:dyDescent="0.15">
      <c r="A9" s="147"/>
      <c r="B9" s="147"/>
      <c r="C9" s="147"/>
      <c r="D9" s="147"/>
      <c r="E9" s="147"/>
      <c r="F9" s="147"/>
      <c r="G9" s="147"/>
      <c r="H9" s="148" t="s">
        <v>70</v>
      </c>
    </row>
  </sheetData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B21"/>
  <sheetViews>
    <sheetView showGridLines="0" view="pageBreakPreview" zoomScale="205" zoomScaleNormal="160" zoomScaleSheetLayoutView="205" workbookViewId="0">
      <selection activeCell="C1" sqref="C1"/>
    </sheetView>
  </sheetViews>
  <sheetFormatPr defaultColWidth="2.88671875" defaultRowHeight="12.75" customHeight="1" x14ac:dyDescent="0.2"/>
  <cols>
    <col min="1" max="1" width="10.21875" style="1" customWidth="1"/>
    <col min="2" max="2" width="28.21875" style="1" customWidth="1"/>
    <col min="3" max="16384" width="2.88671875" style="1"/>
  </cols>
  <sheetData>
    <row r="1" spans="1:2" ht="17.100000000000001" customHeight="1" x14ac:dyDescent="0.2">
      <c r="A1" s="92" t="s">
        <v>91</v>
      </c>
    </row>
    <row r="2" spans="1:2" ht="12" customHeight="1" x14ac:dyDescent="0.2">
      <c r="B2" s="86" t="s">
        <v>340</v>
      </c>
    </row>
    <row r="3" spans="1:2" ht="13.5" customHeight="1" x14ac:dyDescent="0.2">
      <c r="A3" s="91" t="s">
        <v>69</v>
      </c>
      <c r="B3" s="90" t="s">
        <v>227</v>
      </c>
    </row>
    <row r="4" spans="1:2" ht="13.5" customHeight="1" x14ac:dyDescent="0.2">
      <c r="A4" s="91" t="s">
        <v>68</v>
      </c>
      <c r="B4" s="90" t="s">
        <v>228</v>
      </c>
    </row>
    <row r="5" spans="1:2" ht="13.5" customHeight="1" x14ac:dyDescent="0.2">
      <c r="A5" s="91" t="s">
        <v>67</v>
      </c>
      <c r="B5" s="90" t="s">
        <v>229</v>
      </c>
    </row>
    <row r="6" spans="1:2" ht="13.5" customHeight="1" x14ac:dyDescent="0.2">
      <c r="A6" s="91" t="s">
        <v>66</v>
      </c>
      <c r="B6" s="90" t="s">
        <v>230</v>
      </c>
    </row>
    <row r="7" spans="1:2" ht="13.5" customHeight="1" x14ac:dyDescent="0.2">
      <c r="A7" s="91" t="s">
        <v>90</v>
      </c>
      <c r="B7" s="90" t="s">
        <v>231</v>
      </c>
    </row>
    <row r="8" spans="1:2" ht="13.5" customHeight="1" x14ac:dyDescent="0.2">
      <c r="A8" s="91" t="s">
        <v>65</v>
      </c>
      <c r="B8" s="90" t="s">
        <v>235</v>
      </c>
    </row>
    <row r="9" spans="1:2" ht="13.5" customHeight="1" x14ac:dyDescent="0.2">
      <c r="A9" s="91" t="s">
        <v>89</v>
      </c>
      <c r="B9" s="126" t="s">
        <v>232</v>
      </c>
    </row>
    <row r="10" spans="1:2" ht="12" customHeight="1" x14ac:dyDescent="0.15">
      <c r="B10" s="28" t="s">
        <v>83</v>
      </c>
    </row>
    <row r="12" spans="1:2" ht="17.100000000000001" customHeight="1" x14ac:dyDescent="0.2"/>
    <row r="13" spans="1:2" ht="12" customHeight="1" x14ac:dyDescent="0.2"/>
    <row r="16" spans="1:2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2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J12"/>
  <sheetViews>
    <sheetView showGridLines="0" view="pageBreakPreview" zoomScale="205" zoomScaleNormal="160" zoomScaleSheetLayoutView="205" workbookViewId="0">
      <selection activeCell="J1" sqref="J1"/>
    </sheetView>
  </sheetViews>
  <sheetFormatPr defaultColWidth="2.88671875" defaultRowHeight="12.75" customHeight="1" x14ac:dyDescent="0.2"/>
  <cols>
    <col min="1" max="9" width="6.109375" style="1" customWidth="1"/>
    <col min="10" max="16384" width="2.88671875" style="1"/>
  </cols>
  <sheetData>
    <row r="1" spans="1:10" ht="17.100000000000001" customHeight="1" x14ac:dyDescent="0.2">
      <c r="A1" s="257" t="s">
        <v>207</v>
      </c>
      <c r="B1" s="306"/>
      <c r="C1" s="252"/>
      <c r="D1" s="252"/>
      <c r="E1" s="252"/>
      <c r="F1" s="252"/>
      <c r="G1" s="252"/>
      <c r="H1" s="252"/>
      <c r="I1" s="252"/>
    </row>
    <row r="2" spans="1:10" ht="12" customHeight="1" x14ac:dyDescent="0.2">
      <c r="A2" s="252"/>
      <c r="B2" s="252"/>
      <c r="C2" s="252"/>
      <c r="D2" s="252"/>
      <c r="E2" s="252"/>
      <c r="F2" s="252"/>
      <c r="G2" s="252"/>
      <c r="H2" s="259"/>
      <c r="I2" s="259" t="s">
        <v>255</v>
      </c>
    </row>
    <row r="3" spans="1:10" ht="12.75" customHeight="1" x14ac:dyDescent="0.2">
      <c r="A3" s="448"/>
      <c r="B3" s="449" t="s">
        <v>88</v>
      </c>
      <c r="C3" s="450"/>
      <c r="D3" s="450"/>
      <c r="E3" s="451"/>
      <c r="F3" s="452" t="s">
        <v>87</v>
      </c>
      <c r="G3" s="449" t="s">
        <v>86</v>
      </c>
      <c r="H3" s="450"/>
      <c r="I3" s="451"/>
    </row>
    <row r="4" spans="1:10" ht="12.75" customHeight="1" x14ac:dyDescent="0.2">
      <c r="A4" s="448"/>
      <c r="B4" s="261" t="s">
        <v>11</v>
      </c>
      <c r="C4" s="262" t="s">
        <v>85</v>
      </c>
      <c r="D4" s="262" t="s">
        <v>84</v>
      </c>
      <c r="E4" s="262" t="s">
        <v>328</v>
      </c>
      <c r="F4" s="452"/>
      <c r="G4" s="262" t="s">
        <v>85</v>
      </c>
      <c r="H4" s="262" t="s">
        <v>84</v>
      </c>
      <c r="I4" s="262" t="s">
        <v>328</v>
      </c>
    </row>
    <row r="5" spans="1:10" ht="16.5" customHeight="1" x14ac:dyDescent="0.2">
      <c r="A5" s="305" t="s">
        <v>338</v>
      </c>
      <c r="B5" s="250">
        <f>SUM(C5:E5)</f>
        <v>801550</v>
      </c>
      <c r="C5" s="222">
        <v>544847</v>
      </c>
      <c r="D5" s="222">
        <v>256703</v>
      </c>
      <c r="E5" s="217" t="s">
        <v>344</v>
      </c>
      <c r="F5" s="217" t="s">
        <v>345</v>
      </c>
      <c r="G5" s="222">
        <v>181</v>
      </c>
      <c r="H5" s="222">
        <v>181</v>
      </c>
      <c r="I5" s="217" t="s">
        <v>344</v>
      </c>
    </row>
    <row r="6" spans="1:10" ht="16.5" customHeight="1" x14ac:dyDescent="0.2">
      <c r="A6" s="305">
        <v>3</v>
      </c>
      <c r="B6" s="250">
        <f>SUM(C6:E6)</f>
        <v>846651</v>
      </c>
      <c r="C6" s="222">
        <v>574937</v>
      </c>
      <c r="D6" s="222">
        <v>271714</v>
      </c>
      <c r="E6" s="217" t="s">
        <v>344</v>
      </c>
      <c r="F6" s="217" t="s">
        <v>346</v>
      </c>
      <c r="G6" s="222">
        <v>193</v>
      </c>
      <c r="H6" s="222">
        <v>193</v>
      </c>
      <c r="I6" s="217" t="s">
        <v>344</v>
      </c>
    </row>
    <row r="7" spans="1:10" ht="16.5" customHeight="1" x14ac:dyDescent="0.2">
      <c r="A7" s="305">
        <v>4</v>
      </c>
      <c r="B7" s="250">
        <f>SUM(C7:E7)</f>
        <v>833502</v>
      </c>
      <c r="C7" s="222">
        <v>561644</v>
      </c>
      <c r="D7" s="222">
        <v>271858</v>
      </c>
      <c r="E7" s="217" t="s">
        <v>344</v>
      </c>
      <c r="F7" s="217" t="s">
        <v>344</v>
      </c>
      <c r="G7" s="222">
        <v>191</v>
      </c>
      <c r="H7" s="222">
        <v>191</v>
      </c>
      <c r="I7" s="217" t="s">
        <v>344</v>
      </c>
    </row>
    <row r="8" spans="1:10" ht="16.5" customHeight="1" x14ac:dyDescent="0.2">
      <c r="A8" s="305">
        <v>5</v>
      </c>
      <c r="B8" s="250">
        <f>SUM(C8:E8)</f>
        <v>837276</v>
      </c>
      <c r="C8" s="222">
        <v>560041</v>
      </c>
      <c r="D8" s="222">
        <v>270122</v>
      </c>
      <c r="E8" s="217">
        <v>7113</v>
      </c>
      <c r="F8" s="217" t="s">
        <v>344</v>
      </c>
      <c r="G8" s="222">
        <v>191</v>
      </c>
      <c r="H8" s="222">
        <v>191</v>
      </c>
      <c r="I8" s="217">
        <v>184</v>
      </c>
      <c r="J8" s="285"/>
    </row>
    <row r="9" spans="1:10" s="147" customFormat="1" ht="16.5" customHeight="1" x14ac:dyDescent="0.2">
      <c r="A9" s="331">
        <v>6</v>
      </c>
      <c r="B9" s="362">
        <f>SUM(C9:E9)</f>
        <v>850612</v>
      </c>
      <c r="C9" s="353">
        <v>567257</v>
      </c>
      <c r="D9" s="353">
        <v>274704</v>
      </c>
      <c r="E9" s="353">
        <v>8651</v>
      </c>
      <c r="F9" s="324" t="s">
        <v>323</v>
      </c>
      <c r="G9" s="353">
        <v>191</v>
      </c>
      <c r="H9" s="353">
        <v>191</v>
      </c>
      <c r="I9" s="353">
        <v>184</v>
      </c>
      <c r="J9" s="363"/>
    </row>
    <row r="10" spans="1:10" ht="18.600000000000001" customHeight="1" x14ac:dyDescent="0.2">
      <c r="A10" s="453" t="s">
        <v>326</v>
      </c>
      <c r="B10" s="454"/>
      <c r="C10" s="454"/>
      <c r="D10" s="454"/>
      <c r="E10" s="454"/>
      <c r="F10" s="454"/>
      <c r="G10" s="454"/>
      <c r="H10" s="454"/>
      <c r="I10" s="454"/>
      <c r="J10" s="285"/>
    </row>
    <row r="11" spans="1:10" ht="18.600000000000001" customHeight="1" x14ac:dyDescent="0.2">
      <c r="A11" s="447" t="s">
        <v>329</v>
      </c>
      <c r="B11" s="447"/>
      <c r="C11" s="447"/>
      <c r="D11" s="447"/>
      <c r="E11" s="447"/>
      <c r="F11" s="447"/>
      <c r="G11" s="447"/>
      <c r="H11" s="301"/>
      <c r="I11" s="301"/>
      <c r="J11" s="285"/>
    </row>
    <row r="12" spans="1:10" ht="12.75" customHeight="1" x14ac:dyDescent="0.2">
      <c r="G12" s="147"/>
      <c r="H12" s="289"/>
      <c r="I12" s="289" t="s">
        <v>343</v>
      </c>
    </row>
  </sheetData>
  <mergeCells count="6">
    <mergeCell ref="A11:G11"/>
    <mergeCell ref="A3:A4"/>
    <mergeCell ref="B3:E3"/>
    <mergeCell ref="F3:F4"/>
    <mergeCell ref="G3:I3"/>
    <mergeCell ref="A10:I10"/>
  </mergeCells>
  <phoneticPr fontId="2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R24"/>
  <sheetViews>
    <sheetView showGridLines="0" view="pageBreakPreview" zoomScale="160" zoomScaleNormal="115" zoomScaleSheetLayoutView="160" workbookViewId="0">
      <selection activeCell="H1" sqref="H1"/>
    </sheetView>
  </sheetViews>
  <sheetFormatPr defaultColWidth="2.88671875" defaultRowHeight="12.75" customHeight="1" x14ac:dyDescent="0.2"/>
  <cols>
    <col min="1" max="1" width="9.33203125" style="1" bestFit="1" customWidth="1"/>
    <col min="2" max="2" width="10" style="1" bestFit="1" customWidth="1"/>
    <col min="3" max="3" width="6.21875" style="1" customWidth="1"/>
    <col min="4" max="4" width="5.109375" style="1" customWidth="1"/>
    <col min="5" max="7" width="6.6640625" style="1" customWidth="1"/>
    <col min="8" max="15" width="2.88671875" style="1"/>
    <col min="16" max="18" width="6.88671875" style="1" customWidth="1"/>
    <col min="19" max="16384" width="2.88671875" style="1"/>
  </cols>
  <sheetData>
    <row r="1" spans="1:18" s="57" customFormat="1" ht="27" customHeight="1" x14ac:dyDescent="0.2">
      <c r="A1" s="455" t="s">
        <v>216</v>
      </c>
      <c r="B1" s="455"/>
      <c r="C1" s="456"/>
      <c r="D1" s="456"/>
      <c r="E1" s="456"/>
      <c r="F1" s="456"/>
      <c r="G1" s="456"/>
    </row>
    <row r="2" spans="1:18" ht="12" customHeight="1" x14ac:dyDescent="0.2">
      <c r="G2" s="86" t="s">
        <v>359</v>
      </c>
    </row>
    <row r="3" spans="1:18" ht="24.9" customHeight="1" x14ac:dyDescent="0.2">
      <c r="A3" s="113"/>
      <c r="B3" s="114" t="s">
        <v>69</v>
      </c>
      <c r="C3" s="114" t="s">
        <v>382</v>
      </c>
      <c r="D3" s="114" t="s">
        <v>383</v>
      </c>
      <c r="E3" s="62" t="s">
        <v>66</v>
      </c>
      <c r="F3" s="62" t="s">
        <v>265</v>
      </c>
      <c r="G3" s="62" t="s">
        <v>65</v>
      </c>
    </row>
    <row r="4" spans="1:18" ht="30" customHeight="1" x14ac:dyDescent="0.2">
      <c r="A4" s="62" t="s">
        <v>274</v>
      </c>
      <c r="B4" s="226" t="s">
        <v>375</v>
      </c>
      <c r="C4" s="114" t="s">
        <v>192</v>
      </c>
      <c r="D4" s="62" t="s">
        <v>272</v>
      </c>
      <c r="E4" s="115">
        <v>4686.49</v>
      </c>
      <c r="F4" s="115">
        <v>1270.77</v>
      </c>
      <c r="G4" s="115">
        <v>1993.5</v>
      </c>
    </row>
    <row r="5" spans="1:18" ht="30" customHeight="1" x14ac:dyDescent="0.2">
      <c r="A5" s="62" t="s">
        <v>378</v>
      </c>
      <c r="B5" s="226" t="s">
        <v>371</v>
      </c>
      <c r="C5" s="114" t="s">
        <v>266</v>
      </c>
      <c r="D5" s="62" t="s">
        <v>272</v>
      </c>
      <c r="E5" s="115">
        <v>3449</v>
      </c>
      <c r="F5" s="115">
        <v>571.77</v>
      </c>
      <c r="G5" s="115">
        <v>788.07</v>
      </c>
    </row>
    <row r="6" spans="1:18" ht="30" customHeight="1" x14ac:dyDescent="0.2">
      <c r="A6" s="62" t="s">
        <v>379</v>
      </c>
      <c r="B6" s="226" t="s">
        <v>373</v>
      </c>
      <c r="C6" s="114" t="s">
        <v>267</v>
      </c>
      <c r="D6" s="62" t="s">
        <v>272</v>
      </c>
      <c r="E6" s="115">
        <v>4409.7700000000004</v>
      </c>
      <c r="F6" s="115">
        <v>697.91</v>
      </c>
      <c r="G6" s="116">
        <v>933.54</v>
      </c>
    </row>
    <row r="7" spans="1:18" ht="30" customHeight="1" x14ac:dyDescent="0.2">
      <c r="A7" s="62" t="s">
        <v>273</v>
      </c>
      <c r="B7" s="226" t="s">
        <v>374</v>
      </c>
      <c r="C7" s="114" t="s">
        <v>268</v>
      </c>
      <c r="D7" s="62" t="s">
        <v>272</v>
      </c>
      <c r="E7" s="115">
        <v>1983.7</v>
      </c>
      <c r="F7" s="115">
        <v>511.65</v>
      </c>
      <c r="G7" s="115">
        <v>740.4</v>
      </c>
    </row>
    <row r="8" spans="1:18" ht="30" customHeight="1" x14ac:dyDescent="0.2">
      <c r="A8" s="62" t="s">
        <v>380</v>
      </c>
      <c r="B8" s="226" t="s">
        <v>372</v>
      </c>
      <c r="C8" s="114" t="s">
        <v>269</v>
      </c>
      <c r="D8" s="62" t="s">
        <v>272</v>
      </c>
      <c r="E8" s="115">
        <v>1590.95</v>
      </c>
      <c r="F8" s="115">
        <v>339.13</v>
      </c>
      <c r="G8" s="115">
        <v>535.91</v>
      </c>
    </row>
    <row r="9" spans="1:18" ht="30" customHeight="1" x14ac:dyDescent="0.2">
      <c r="A9" s="62" t="s">
        <v>381</v>
      </c>
      <c r="B9" s="226" t="s">
        <v>376</v>
      </c>
      <c r="C9" s="114" t="s">
        <v>270</v>
      </c>
      <c r="D9" s="62" t="s">
        <v>272</v>
      </c>
      <c r="E9" s="115">
        <v>1368.14</v>
      </c>
      <c r="F9" s="115">
        <v>302.5</v>
      </c>
      <c r="G9" s="115">
        <v>510</v>
      </c>
    </row>
    <row r="10" spans="1:18" ht="30" customHeight="1" x14ac:dyDescent="0.2">
      <c r="A10" s="114" t="s">
        <v>92</v>
      </c>
      <c r="B10" s="226" t="s">
        <v>377</v>
      </c>
      <c r="C10" s="114" t="s">
        <v>271</v>
      </c>
      <c r="D10" s="62" t="s">
        <v>272</v>
      </c>
      <c r="E10" s="115">
        <v>1152.67</v>
      </c>
      <c r="F10" s="115">
        <v>212.4</v>
      </c>
      <c r="G10" s="115">
        <v>392.4</v>
      </c>
      <c r="L10" s="2"/>
      <c r="M10" s="119"/>
      <c r="N10" s="119"/>
      <c r="O10" s="119"/>
      <c r="P10" s="120"/>
      <c r="Q10" s="120"/>
      <c r="R10" s="120"/>
    </row>
    <row r="11" spans="1:18" s="2" customFormat="1" ht="12.75" customHeight="1" x14ac:dyDescent="0.15">
      <c r="A11" s="110"/>
      <c r="B11" s="110"/>
      <c r="C11" s="110"/>
      <c r="D11" s="110"/>
      <c r="E11" s="110"/>
      <c r="F11" s="110"/>
      <c r="G11" s="28" t="s">
        <v>347</v>
      </c>
    </row>
    <row r="12" spans="1:18" s="2" customFormat="1" ht="18.75" customHeight="1" x14ac:dyDescent="0.2">
      <c r="A12" s="121"/>
      <c r="B12" s="121"/>
      <c r="C12" s="118"/>
      <c r="D12" s="118"/>
      <c r="E12" s="118"/>
      <c r="F12" s="118"/>
      <c r="G12" s="118"/>
    </row>
    <row r="13" spans="1:18" s="2" customFormat="1" ht="18.75" customHeight="1" x14ac:dyDescent="0.2">
      <c r="A13" s="121"/>
      <c r="B13" s="121"/>
      <c r="C13" s="118"/>
      <c r="D13" s="118"/>
      <c r="E13" s="118"/>
      <c r="F13" s="118"/>
      <c r="G13" s="118"/>
    </row>
    <row r="14" spans="1:18" s="2" customFormat="1" ht="18.75" customHeight="1" x14ac:dyDescent="0.2">
      <c r="A14" s="121"/>
      <c r="B14" s="121"/>
      <c r="C14" s="118"/>
      <c r="D14" s="118"/>
      <c r="E14" s="118"/>
      <c r="F14" s="118"/>
      <c r="G14" s="118"/>
    </row>
    <row r="15" spans="1:18" s="2" customFormat="1" ht="18.75" customHeight="1" x14ac:dyDescent="0.2">
      <c r="A15" s="121"/>
      <c r="B15" s="121"/>
      <c r="C15" s="118"/>
      <c r="D15" s="118"/>
      <c r="E15" s="118"/>
      <c r="F15" s="118"/>
      <c r="G15" s="118"/>
    </row>
    <row r="16" spans="1:18" s="2" customFormat="1" ht="18.75" customHeight="1" x14ac:dyDescent="0.2">
      <c r="A16" s="121"/>
      <c r="B16" s="121"/>
      <c r="C16" s="118"/>
      <c r="D16" s="118"/>
      <c r="E16" s="118"/>
      <c r="F16" s="118"/>
      <c r="G16" s="118"/>
    </row>
    <row r="17" spans="1:18" s="2" customFormat="1" ht="18.75" customHeight="1" x14ac:dyDescent="0.2">
      <c r="A17" s="121"/>
      <c r="B17" s="121"/>
      <c r="C17" s="118"/>
      <c r="D17" s="118"/>
      <c r="E17" s="118"/>
      <c r="F17" s="118"/>
      <c r="G17" s="118"/>
    </row>
    <row r="18" spans="1:18" s="2" customFormat="1" ht="18.75" customHeight="1" x14ac:dyDescent="0.2">
      <c r="A18" s="121"/>
      <c r="B18" s="121"/>
      <c r="C18" s="118"/>
      <c r="D18" s="118"/>
      <c r="E18" s="118"/>
      <c r="F18" s="118"/>
      <c r="G18" s="118"/>
    </row>
    <row r="19" spans="1:18" s="2" customFormat="1" ht="18.75" customHeight="1" x14ac:dyDescent="0.2">
      <c r="A19" s="122"/>
      <c r="B19" s="122"/>
      <c r="C19" s="118"/>
      <c r="D19" s="118"/>
      <c r="E19" s="118"/>
      <c r="F19" s="118"/>
      <c r="G19" s="118"/>
      <c r="M19" s="119"/>
      <c r="N19" s="118"/>
      <c r="O19" s="118"/>
      <c r="P19" s="118"/>
      <c r="Q19" s="118"/>
      <c r="R19" s="118"/>
    </row>
    <row r="20" spans="1:18" s="2" customFormat="1" ht="18.75" customHeight="1" x14ac:dyDescent="0.2">
      <c r="A20" s="123"/>
      <c r="B20" s="123"/>
      <c r="C20" s="124"/>
      <c r="D20" s="124"/>
      <c r="E20" s="124"/>
      <c r="F20" s="124"/>
      <c r="G20" s="124"/>
    </row>
    <row r="21" spans="1:18" s="2" customFormat="1" ht="11.25" customHeight="1" x14ac:dyDescent="0.15">
      <c r="A21" s="112"/>
      <c r="B21" s="112"/>
    </row>
    <row r="22" spans="1:18" s="125" customFormat="1" ht="9.75" customHeight="1" x14ac:dyDescent="0.15">
      <c r="A22" s="112"/>
      <c r="B22" s="112"/>
    </row>
    <row r="23" spans="1:18" s="125" customFormat="1" ht="9.75" customHeight="1" x14ac:dyDescent="0.15">
      <c r="A23" s="112"/>
      <c r="B23" s="112"/>
    </row>
    <row r="24" spans="1:18" s="125" customFormat="1" ht="12" customHeight="1" x14ac:dyDescent="0.15">
      <c r="G24" s="56"/>
    </row>
  </sheetData>
  <mergeCells count="1">
    <mergeCell ref="A1:G1"/>
  </mergeCells>
  <phoneticPr fontId="2"/>
  <pageMargins left="0.31496062992125984" right="0.31496062992125984" top="0.39370078740157483" bottom="0.39370078740157483" header="0.31496062992125984" footer="0.31496062992125984"/>
  <pageSetup paperSize="9" scale="150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Q15"/>
  <sheetViews>
    <sheetView showGridLines="0" view="pageBreakPreview" zoomScale="160" zoomScaleNormal="175" zoomScaleSheetLayoutView="160" workbookViewId="0">
      <selection activeCell="G1" sqref="G1"/>
    </sheetView>
  </sheetViews>
  <sheetFormatPr defaultColWidth="2.88671875" defaultRowHeight="12.75" customHeight="1" x14ac:dyDescent="0.2"/>
  <cols>
    <col min="1" max="1" width="13.6640625" style="1" bestFit="1" customWidth="1"/>
    <col min="2" max="6" width="6.21875" style="1" customWidth="1"/>
    <col min="7" max="14" width="2.88671875" style="1"/>
    <col min="15" max="17" width="6.88671875" style="1" customWidth="1"/>
    <col min="18" max="16384" width="2.88671875" style="1"/>
  </cols>
  <sheetData>
    <row r="1" spans="1:17" ht="30" customHeight="1" x14ac:dyDescent="0.2">
      <c r="A1" s="457" t="s">
        <v>214</v>
      </c>
      <c r="B1" s="457"/>
      <c r="C1" s="457"/>
      <c r="D1" s="457"/>
      <c r="E1" s="457"/>
      <c r="F1" s="457"/>
    </row>
    <row r="2" spans="1:17" ht="12" customHeight="1" x14ac:dyDescent="0.2">
      <c r="A2" s="127"/>
      <c r="B2" s="127"/>
      <c r="C2" s="127"/>
      <c r="D2" s="127"/>
      <c r="E2" s="127"/>
      <c r="F2" s="186" t="s">
        <v>234</v>
      </c>
    </row>
    <row r="3" spans="1:17" ht="20.100000000000001" customHeight="1" x14ac:dyDescent="0.2">
      <c r="A3" s="187"/>
      <c r="B3" s="298" t="s">
        <v>338</v>
      </c>
      <c r="C3" s="298">
        <v>3</v>
      </c>
      <c r="D3" s="298">
        <v>4</v>
      </c>
      <c r="E3" s="298">
        <v>5</v>
      </c>
      <c r="F3" s="209">
        <v>6</v>
      </c>
    </row>
    <row r="4" spans="1:17" ht="23.25" customHeight="1" x14ac:dyDescent="0.2">
      <c r="A4" s="188" t="s">
        <v>213</v>
      </c>
      <c r="B4" s="224">
        <v>1677</v>
      </c>
      <c r="C4" s="224">
        <v>0</v>
      </c>
      <c r="D4" s="224">
        <v>1379</v>
      </c>
      <c r="E4" s="224">
        <v>1960</v>
      </c>
      <c r="F4" s="330">
        <v>2402</v>
      </c>
    </row>
    <row r="5" spans="1:17" ht="23.25" customHeight="1" x14ac:dyDescent="0.2">
      <c r="A5" s="211" t="s">
        <v>221</v>
      </c>
      <c r="B5" s="224">
        <v>727</v>
      </c>
      <c r="C5" s="224">
        <v>742</v>
      </c>
      <c r="D5" s="224">
        <v>1430</v>
      </c>
      <c r="E5" s="224">
        <v>1442</v>
      </c>
      <c r="F5" s="330">
        <v>1767</v>
      </c>
    </row>
    <row r="6" spans="1:17" ht="23.25" customHeight="1" x14ac:dyDescent="0.2">
      <c r="A6" s="211" t="s">
        <v>222</v>
      </c>
      <c r="B6" s="224">
        <v>838</v>
      </c>
      <c r="C6" s="224">
        <v>1758</v>
      </c>
      <c r="D6" s="224">
        <v>1825</v>
      </c>
      <c r="E6" s="224">
        <v>1754</v>
      </c>
      <c r="F6" s="330">
        <v>1774</v>
      </c>
    </row>
    <row r="7" spans="1:17" ht="23.25" customHeight="1" x14ac:dyDescent="0.2">
      <c r="A7" s="211" t="s">
        <v>225</v>
      </c>
      <c r="B7" s="224">
        <v>621</v>
      </c>
      <c r="C7" s="224">
        <v>741</v>
      </c>
      <c r="D7" s="224">
        <v>986</v>
      </c>
      <c r="E7" s="224">
        <v>1064</v>
      </c>
      <c r="F7" s="330">
        <v>686</v>
      </c>
    </row>
    <row r="8" spans="1:17" ht="23.25" customHeight="1" x14ac:dyDescent="0.2">
      <c r="A8" s="211" t="s">
        <v>223</v>
      </c>
      <c r="B8" s="224">
        <v>658</v>
      </c>
      <c r="C8" s="224">
        <v>1096</v>
      </c>
      <c r="D8" s="224">
        <v>1242</v>
      </c>
      <c r="E8" s="224">
        <v>1212</v>
      </c>
      <c r="F8" s="330">
        <v>1341</v>
      </c>
    </row>
    <row r="9" spans="1:17" ht="23.25" customHeight="1" x14ac:dyDescent="0.2">
      <c r="A9" s="211" t="s">
        <v>224</v>
      </c>
      <c r="B9" s="224">
        <v>344</v>
      </c>
      <c r="C9" s="224">
        <v>669</v>
      </c>
      <c r="D9" s="224">
        <v>737</v>
      </c>
      <c r="E9" s="224">
        <v>772</v>
      </c>
      <c r="F9" s="330">
        <v>945</v>
      </c>
    </row>
    <row r="10" spans="1:17" ht="23.25" customHeight="1" x14ac:dyDescent="0.2">
      <c r="A10" s="188" t="s">
        <v>92</v>
      </c>
      <c r="B10" s="224">
        <v>122</v>
      </c>
      <c r="C10" s="224">
        <v>170</v>
      </c>
      <c r="D10" s="224">
        <v>263</v>
      </c>
      <c r="E10" s="224">
        <v>455</v>
      </c>
      <c r="F10" s="330">
        <v>443</v>
      </c>
      <c r="K10" s="2"/>
      <c r="L10" s="119"/>
      <c r="M10" s="118"/>
      <c r="N10" s="118"/>
      <c r="O10" s="118"/>
      <c r="P10" s="118"/>
      <c r="Q10" s="118"/>
    </row>
    <row r="11" spans="1:17" ht="23.25" customHeight="1" x14ac:dyDescent="0.2">
      <c r="A11" s="117" t="s">
        <v>21</v>
      </c>
      <c r="B11" s="189">
        <f>SUM(B4:B10)</f>
        <v>4987</v>
      </c>
      <c r="C11" s="238">
        <f>SUM(C4:C10)</f>
        <v>5176</v>
      </c>
      <c r="D11" s="238">
        <f>SUM(D4:D10)</f>
        <v>7862</v>
      </c>
      <c r="E11" s="238">
        <f>SUM(E4:E10)</f>
        <v>8659</v>
      </c>
      <c r="F11" s="238">
        <f>SUM(F4:F10)</f>
        <v>9358</v>
      </c>
    </row>
    <row r="12" spans="1:17" ht="12" customHeight="1" x14ac:dyDescent="0.15">
      <c r="A12" s="144"/>
      <c r="B12" s="147"/>
      <c r="C12" s="147"/>
      <c r="D12" s="147"/>
      <c r="E12" s="147"/>
      <c r="F12" s="148" t="s">
        <v>348</v>
      </c>
    </row>
    <row r="13" spans="1:17" s="110" customFormat="1" ht="9.75" customHeight="1" x14ac:dyDescent="0.15">
      <c r="A13" s="51"/>
    </row>
    <row r="14" spans="1:17" s="110" customFormat="1" ht="9.75" customHeight="1" x14ac:dyDescent="0.15">
      <c r="A14" s="51"/>
    </row>
    <row r="15" spans="1:17" s="110" customFormat="1" ht="12" customHeight="1" x14ac:dyDescent="0.15">
      <c r="F15" s="28"/>
    </row>
  </sheetData>
  <mergeCells count="1">
    <mergeCell ref="A1:F1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F27"/>
  <sheetViews>
    <sheetView showGridLines="0" view="pageBreakPreview" zoomScale="205" zoomScaleNormal="150" zoomScaleSheetLayoutView="205" workbookViewId="0"/>
  </sheetViews>
  <sheetFormatPr defaultColWidth="2.88671875" defaultRowHeight="12.75" customHeight="1" x14ac:dyDescent="0.2"/>
  <cols>
    <col min="1" max="1" width="11" style="1" customWidth="1"/>
    <col min="2" max="2" width="23.21875" style="1" customWidth="1"/>
    <col min="3" max="6" width="3.77734375" style="1" customWidth="1"/>
    <col min="7" max="16384" width="2.88671875" style="1"/>
  </cols>
  <sheetData>
    <row r="1" spans="1:6" ht="17.100000000000001" customHeight="1" x14ac:dyDescent="0.2">
      <c r="A1" s="101" t="s">
        <v>123</v>
      </c>
      <c r="B1" s="23"/>
    </row>
    <row r="2" spans="1:6" ht="12" customHeight="1" x14ac:dyDescent="0.2">
      <c r="A2" s="21"/>
      <c r="B2" s="111" t="s">
        <v>357</v>
      </c>
      <c r="F2" s="89"/>
    </row>
    <row r="3" spans="1:6" ht="13.5" customHeight="1" x14ac:dyDescent="0.2">
      <c r="A3" s="91" t="s">
        <v>69</v>
      </c>
      <c r="B3" s="90" t="s">
        <v>275</v>
      </c>
      <c r="F3" s="89"/>
    </row>
    <row r="4" spans="1:6" ht="13.5" customHeight="1" x14ac:dyDescent="0.2">
      <c r="A4" s="91" t="s">
        <v>264</v>
      </c>
      <c r="B4" s="90" t="s">
        <v>179</v>
      </c>
      <c r="F4" s="89"/>
    </row>
    <row r="5" spans="1:6" ht="13.5" customHeight="1" x14ac:dyDescent="0.2">
      <c r="A5" s="91" t="s">
        <v>66</v>
      </c>
      <c r="B5" s="90" t="s">
        <v>177</v>
      </c>
      <c r="F5" s="89"/>
    </row>
    <row r="6" spans="1:6" ht="13.5" customHeight="1" x14ac:dyDescent="0.2">
      <c r="A6" s="91" t="s">
        <v>65</v>
      </c>
      <c r="B6" s="90" t="s">
        <v>122</v>
      </c>
      <c r="F6" s="89"/>
    </row>
    <row r="7" spans="1:6" ht="13.5" customHeight="1" x14ac:dyDescent="0.2">
      <c r="A7" s="91" t="s">
        <v>263</v>
      </c>
      <c r="B7" s="90" t="s">
        <v>193</v>
      </c>
      <c r="F7" s="89"/>
    </row>
    <row r="8" spans="1:6" ht="12" customHeight="1" x14ac:dyDescent="0.15">
      <c r="A8" s="2"/>
      <c r="B8" s="56" t="s">
        <v>349</v>
      </c>
      <c r="F8" s="50"/>
    </row>
    <row r="9" spans="1:6" ht="12.75" customHeight="1" x14ac:dyDescent="0.2">
      <c r="A9" s="12"/>
      <c r="B9" s="2"/>
    </row>
    <row r="10" spans="1:6" ht="17.100000000000001" customHeight="1" x14ac:dyDescent="0.2">
      <c r="A10" s="2"/>
      <c r="B10" s="2"/>
    </row>
    <row r="11" spans="1:6" ht="12" customHeight="1" x14ac:dyDescent="0.2">
      <c r="A11" s="2"/>
      <c r="B11" s="2"/>
    </row>
    <row r="12" spans="1:6" ht="13.5" customHeight="1" x14ac:dyDescent="0.2">
      <c r="A12" s="10"/>
      <c r="B12" s="2"/>
    </row>
    <row r="13" spans="1:6" ht="13.5" customHeight="1" x14ac:dyDescent="0.2">
      <c r="A13" s="7"/>
      <c r="B13" s="7"/>
    </row>
    <row r="14" spans="1:6" ht="15" customHeight="1" x14ac:dyDescent="0.2">
      <c r="A14" s="5"/>
      <c r="B14" s="88"/>
    </row>
    <row r="15" spans="1:6" ht="15" customHeight="1" x14ac:dyDescent="0.2">
      <c r="A15" s="119"/>
      <c r="B15" s="118"/>
    </row>
    <row r="16" spans="1:6" ht="15" customHeight="1" x14ac:dyDescent="0.2">
      <c r="A16" s="5"/>
      <c r="B16" s="88"/>
    </row>
    <row r="17" spans="1:2" ht="12" customHeight="1" x14ac:dyDescent="0.2">
      <c r="A17" s="5"/>
      <c r="B17" s="88"/>
    </row>
    <row r="18" spans="1:2" ht="13.5" customHeight="1" x14ac:dyDescent="0.2">
      <c r="A18" s="5"/>
      <c r="B18" s="88"/>
    </row>
    <row r="19" spans="1:2" s="100" customFormat="1" ht="17.100000000000001" customHeight="1" x14ac:dyDescent="0.2">
      <c r="A19" s="10"/>
      <c r="B19" s="105"/>
    </row>
    <row r="20" spans="1:2" ht="12" customHeight="1" x14ac:dyDescent="0.2">
      <c r="A20" s="3"/>
      <c r="B20" s="99"/>
    </row>
    <row r="21" spans="1:2" ht="12.75" customHeight="1" x14ac:dyDescent="0.2">
      <c r="A21" s="106"/>
      <c r="B21" s="14"/>
    </row>
    <row r="22" spans="1:2" ht="12.75" customHeight="1" x14ac:dyDescent="0.2">
      <c r="A22" s="106"/>
      <c r="B22" s="14"/>
    </row>
    <row r="23" spans="1:2" ht="12.75" customHeight="1" x14ac:dyDescent="0.2">
      <c r="A23" s="106"/>
      <c r="B23" s="14"/>
    </row>
    <row r="24" spans="1:2" ht="12.75" customHeight="1" x14ac:dyDescent="0.2">
      <c r="A24" s="106"/>
      <c r="B24" s="14"/>
    </row>
    <row r="25" spans="1:2" ht="12.75" customHeight="1" x14ac:dyDescent="0.2">
      <c r="A25" s="106"/>
      <c r="B25" s="14"/>
    </row>
    <row r="26" spans="1:2" ht="12" customHeight="1" x14ac:dyDescent="0.15">
      <c r="A26" s="2"/>
      <c r="B26" s="56"/>
    </row>
    <row r="27" spans="1:2" ht="12.75" customHeight="1" x14ac:dyDescent="0.2">
      <c r="B27" s="98"/>
    </row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0"/>
  <sheetViews>
    <sheetView showGridLines="0" view="pageBreakPreview" zoomScale="190" zoomScaleNormal="174" zoomScaleSheetLayoutView="190" workbookViewId="0">
      <selection activeCell="H1" sqref="H1"/>
    </sheetView>
  </sheetViews>
  <sheetFormatPr defaultColWidth="2.88671875" defaultRowHeight="12.75" customHeight="1" x14ac:dyDescent="0.2"/>
  <cols>
    <col min="1" max="1" width="8.33203125" style="1" customWidth="1"/>
    <col min="2" max="7" width="5.77734375" style="1" customWidth="1"/>
    <col min="8" max="16384" width="2.88671875" style="1"/>
  </cols>
  <sheetData>
    <row r="1" spans="1:7" s="47" customFormat="1" ht="17.100000000000001" customHeight="1" x14ac:dyDescent="0.2">
      <c r="A1" s="10" t="s">
        <v>18</v>
      </c>
      <c r="B1" s="48"/>
      <c r="C1" s="48"/>
      <c r="D1" s="48"/>
      <c r="E1" s="48"/>
      <c r="F1" s="48"/>
      <c r="G1" s="48"/>
    </row>
    <row r="2" spans="1:7" ht="12" customHeight="1" x14ac:dyDescent="0.2">
      <c r="A2" s="208"/>
      <c r="B2" s="31"/>
      <c r="C2" s="31"/>
      <c r="D2" s="31"/>
      <c r="E2" s="31"/>
      <c r="F2" s="31"/>
      <c r="G2" s="45" t="s">
        <v>340</v>
      </c>
    </row>
    <row r="3" spans="1:7" ht="30" customHeight="1" x14ac:dyDescent="0.2">
      <c r="A3" s="44"/>
      <c r="B3" s="42" t="s">
        <v>17</v>
      </c>
      <c r="C3" s="42" t="s">
        <v>16</v>
      </c>
      <c r="D3" s="43" t="s">
        <v>15</v>
      </c>
      <c r="E3" s="42" t="s">
        <v>14</v>
      </c>
      <c r="F3" s="42" t="s">
        <v>13</v>
      </c>
      <c r="G3" s="42" t="s">
        <v>12</v>
      </c>
    </row>
    <row r="4" spans="1:7" s="339" customFormat="1" ht="12.75" customHeight="1" x14ac:dyDescent="0.2">
      <c r="A4" s="335" t="s">
        <v>172</v>
      </c>
      <c r="B4" s="336">
        <f t="shared" ref="B4" si="0">SUM(B5:B11)</f>
        <v>183089</v>
      </c>
      <c r="C4" s="337">
        <f>SUM(C5:C11)</f>
        <v>41883</v>
      </c>
      <c r="D4" s="336">
        <f>SUM(D5:D11)</f>
        <v>6816</v>
      </c>
      <c r="E4" s="336">
        <f>SUM(E5:E11)</f>
        <v>75978</v>
      </c>
      <c r="F4" s="336">
        <f>SUM(F5:F11)</f>
        <v>7</v>
      </c>
      <c r="G4" s="338"/>
    </row>
    <row r="5" spans="1:7" ht="12.75" customHeight="1" x14ac:dyDescent="0.2">
      <c r="A5" s="41" t="s">
        <v>10</v>
      </c>
      <c r="B5" s="39">
        <v>20920</v>
      </c>
      <c r="C5" s="216">
        <v>5577</v>
      </c>
      <c r="D5" s="37">
        <v>904</v>
      </c>
      <c r="E5" s="38">
        <v>10364</v>
      </c>
      <c r="F5" s="37">
        <v>1</v>
      </c>
      <c r="G5" s="36" t="s">
        <v>0</v>
      </c>
    </row>
    <row r="6" spans="1:7" ht="12.75" customHeight="1" x14ac:dyDescent="0.2">
      <c r="A6" s="41" t="s">
        <v>9</v>
      </c>
      <c r="B6" s="39">
        <v>38540</v>
      </c>
      <c r="C6" s="216">
        <v>7517</v>
      </c>
      <c r="D6" s="37">
        <v>1111</v>
      </c>
      <c r="E6" s="38">
        <v>18693</v>
      </c>
      <c r="F6" s="37">
        <v>1</v>
      </c>
      <c r="G6" s="36" t="s">
        <v>0</v>
      </c>
    </row>
    <row r="7" spans="1:7" ht="12.75" customHeight="1" x14ac:dyDescent="0.2">
      <c r="A7" s="41" t="s">
        <v>8</v>
      </c>
      <c r="B7" s="39">
        <v>24119</v>
      </c>
      <c r="C7" s="39">
        <v>7794</v>
      </c>
      <c r="D7" s="37">
        <v>1134</v>
      </c>
      <c r="E7" s="38">
        <v>8404</v>
      </c>
      <c r="F7" s="37">
        <v>1</v>
      </c>
      <c r="G7" s="36" t="s">
        <v>7</v>
      </c>
    </row>
    <row r="8" spans="1:7" ht="12.75" customHeight="1" x14ac:dyDescent="0.2">
      <c r="A8" s="41" t="s">
        <v>6</v>
      </c>
      <c r="B8" s="39">
        <v>19848</v>
      </c>
      <c r="C8" s="39">
        <v>6853</v>
      </c>
      <c r="D8" s="37">
        <v>921</v>
      </c>
      <c r="E8" s="38">
        <v>7790</v>
      </c>
      <c r="F8" s="37">
        <v>1</v>
      </c>
      <c r="G8" s="36" t="s">
        <v>205</v>
      </c>
    </row>
    <row r="9" spans="1:7" ht="12.75" customHeight="1" x14ac:dyDescent="0.2">
      <c r="A9" s="41" t="s">
        <v>5</v>
      </c>
      <c r="B9" s="39">
        <v>29475</v>
      </c>
      <c r="C9" s="39">
        <v>4729</v>
      </c>
      <c r="D9" s="37">
        <v>888</v>
      </c>
      <c r="E9" s="38">
        <v>8655</v>
      </c>
      <c r="F9" s="37">
        <v>1</v>
      </c>
      <c r="G9" s="36" t="s">
        <v>4</v>
      </c>
    </row>
    <row r="10" spans="1:7" ht="12.75" customHeight="1" x14ac:dyDescent="0.2">
      <c r="A10" s="40" t="s">
        <v>3</v>
      </c>
      <c r="B10" s="206">
        <v>20657</v>
      </c>
      <c r="C10" s="206">
        <v>4396</v>
      </c>
      <c r="D10" s="37">
        <v>933</v>
      </c>
      <c r="E10" s="38">
        <v>8423</v>
      </c>
      <c r="F10" s="37">
        <v>1</v>
      </c>
      <c r="G10" s="36" t="s">
        <v>2</v>
      </c>
    </row>
    <row r="11" spans="1:7" ht="12.75" customHeight="1" x14ac:dyDescent="0.2">
      <c r="A11" s="35" t="s">
        <v>1</v>
      </c>
      <c r="B11" s="205">
        <v>29530</v>
      </c>
      <c r="C11" s="205">
        <v>5017</v>
      </c>
      <c r="D11" s="33">
        <v>925</v>
      </c>
      <c r="E11" s="34">
        <v>13649</v>
      </c>
      <c r="F11" s="33">
        <v>1</v>
      </c>
      <c r="G11" s="32" t="s">
        <v>0</v>
      </c>
    </row>
    <row r="12" spans="1:7" ht="12" customHeight="1" x14ac:dyDescent="0.15">
      <c r="A12" s="30"/>
      <c r="B12" s="213"/>
      <c r="C12" s="213"/>
      <c r="D12" s="213"/>
      <c r="E12" s="213"/>
      <c r="F12" s="213"/>
      <c r="G12" s="28" t="s">
        <v>239</v>
      </c>
    </row>
    <row r="13" spans="1:7" ht="21.9" customHeight="1" x14ac:dyDescent="0.2">
      <c r="A13" s="27"/>
      <c r="B13" s="25"/>
      <c r="C13" s="25"/>
      <c r="D13" s="26"/>
      <c r="E13" s="25"/>
      <c r="F13" s="25"/>
      <c r="G13" s="25"/>
    </row>
    <row r="14" spans="1:7" ht="12.75" customHeight="1" x14ac:dyDescent="0.2">
      <c r="A14" s="15"/>
      <c r="B14" s="14"/>
      <c r="C14" s="14"/>
      <c r="D14" s="17"/>
      <c r="E14" s="16"/>
      <c r="F14" s="17"/>
      <c r="G14" s="16"/>
    </row>
    <row r="15" spans="1:7" ht="12.75" customHeight="1" x14ac:dyDescent="0.2">
      <c r="A15" s="15"/>
      <c r="B15" s="14"/>
      <c r="C15" s="14"/>
      <c r="D15" s="17"/>
      <c r="E15" s="16"/>
      <c r="F15" s="17"/>
      <c r="G15" s="16"/>
    </row>
    <row r="16" spans="1:7" ht="12.75" customHeight="1" x14ac:dyDescent="0.2">
      <c r="A16" s="15"/>
      <c r="B16" s="14"/>
      <c r="C16" s="14"/>
      <c r="D16" s="17"/>
      <c r="E16" s="16"/>
      <c r="F16" s="17"/>
      <c r="G16" s="16"/>
    </row>
    <row r="17" spans="1:7" ht="12.75" customHeight="1" x14ac:dyDescent="0.2">
      <c r="A17" s="15"/>
      <c r="B17" s="14"/>
      <c r="C17" s="14"/>
      <c r="D17" s="17"/>
      <c r="E17" s="16"/>
      <c r="F17" s="17"/>
      <c r="G17" s="16"/>
    </row>
    <row r="18" spans="1:7" ht="12.75" customHeight="1" x14ac:dyDescent="0.2">
      <c r="A18" s="15"/>
      <c r="B18" s="14"/>
      <c r="C18" s="14"/>
      <c r="D18" s="17"/>
      <c r="E18" s="16"/>
      <c r="F18" s="17"/>
      <c r="G18" s="16"/>
    </row>
    <row r="19" spans="1:7" ht="12.75" customHeight="1" x14ac:dyDescent="0.2">
      <c r="A19" s="19"/>
      <c r="B19" s="14"/>
      <c r="C19" s="14"/>
      <c r="D19" s="17"/>
      <c r="E19" s="16"/>
      <c r="F19" s="17"/>
      <c r="G19" s="16"/>
    </row>
    <row r="20" spans="1:7" ht="12.75" customHeight="1" x14ac:dyDescent="0.2">
      <c r="A20" s="19"/>
      <c r="B20" s="14"/>
      <c r="C20" s="14"/>
      <c r="D20" s="17"/>
      <c r="E20" s="16"/>
      <c r="F20" s="17"/>
      <c r="G20" s="16"/>
    </row>
    <row r="21" spans="1:7" ht="12.75" customHeight="1" x14ac:dyDescent="0.2">
      <c r="A21" s="18"/>
      <c r="B21" s="14"/>
      <c r="C21" s="14"/>
      <c r="D21" s="17"/>
      <c r="E21" s="16"/>
      <c r="F21" s="17"/>
      <c r="G21" s="16"/>
    </row>
    <row r="22" spans="1:7" ht="12.75" customHeight="1" x14ac:dyDescent="0.2">
      <c r="A22" s="15"/>
      <c r="B22" s="14"/>
      <c r="C22" s="14"/>
      <c r="D22" s="14"/>
      <c r="E22" s="13"/>
      <c r="F22" s="14"/>
      <c r="G22" s="13"/>
    </row>
    <row r="23" spans="1:7" ht="12.75" customHeight="1" x14ac:dyDescent="0.2">
      <c r="A23" s="8"/>
    </row>
    <row r="24" spans="1:7" ht="17.100000000000001" customHeight="1" x14ac:dyDescent="0.2">
      <c r="A24" s="8"/>
      <c r="G24" s="11"/>
    </row>
    <row r="25" spans="1:7" ht="8.1" customHeight="1" x14ac:dyDescent="0.2">
      <c r="A25" s="8"/>
    </row>
    <row r="26" spans="1:7" ht="12.75" customHeight="1" x14ac:dyDescent="0.2">
      <c r="A26" s="8"/>
    </row>
    <row r="27" spans="1:7" ht="12.75" customHeight="1" x14ac:dyDescent="0.2">
      <c r="A27" s="6"/>
    </row>
    <row r="30" spans="1:7" ht="8.1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F17"/>
  <sheetViews>
    <sheetView showGridLines="0" view="pageBreakPreview" zoomScale="220" zoomScaleNormal="150" zoomScaleSheetLayoutView="220" workbookViewId="0">
      <selection activeCell="G1" sqref="G1"/>
    </sheetView>
  </sheetViews>
  <sheetFormatPr defaultColWidth="2.88671875" defaultRowHeight="12.75" customHeight="1" x14ac:dyDescent="0.2"/>
  <cols>
    <col min="1" max="1" width="8.44140625" style="1" customWidth="1"/>
    <col min="2" max="6" width="6.88671875" style="1" customWidth="1"/>
    <col min="7" max="10" width="3.77734375" style="1" customWidth="1"/>
    <col min="11" max="16384" width="2.88671875" style="1"/>
  </cols>
  <sheetData>
    <row r="1" spans="1:6" ht="17.100000000000001" customHeight="1" x14ac:dyDescent="0.15">
      <c r="A1" s="190" t="s">
        <v>121</v>
      </c>
      <c r="B1" s="175"/>
      <c r="C1" s="181"/>
      <c r="D1" s="181"/>
      <c r="E1" s="181"/>
      <c r="F1" s="147"/>
    </row>
    <row r="2" spans="1:6" ht="12" customHeight="1" x14ac:dyDescent="0.15">
      <c r="A2" s="190"/>
      <c r="B2" s="175"/>
      <c r="C2" s="181"/>
      <c r="D2" s="181"/>
      <c r="E2" s="181"/>
      <c r="F2" s="191" t="s">
        <v>350</v>
      </c>
    </row>
    <row r="3" spans="1:6" ht="13.5" customHeight="1" x14ac:dyDescent="0.2">
      <c r="A3" s="436"/>
      <c r="B3" s="388" t="s">
        <v>338</v>
      </c>
      <c r="C3" s="388">
        <v>3</v>
      </c>
      <c r="D3" s="388">
        <v>4</v>
      </c>
      <c r="E3" s="388">
        <v>5</v>
      </c>
      <c r="F3" s="388">
        <v>6</v>
      </c>
    </row>
    <row r="4" spans="1:6" ht="13.5" customHeight="1" x14ac:dyDescent="0.2">
      <c r="A4" s="437"/>
      <c r="B4" s="385"/>
      <c r="C4" s="385"/>
      <c r="D4" s="385"/>
      <c r="E4" s="385"/>
      <c r="F4" s="385"/>
    </row>
    <row r="5" spans="1:6" ht="15" customHeight="1" x14ac:dyDescent="0.2">
      <c r="A5" s="192" t="s">
        <v>210</v>
      </c>
      <c r="B5" s="225">
        <v>39172</v>
      </c>
      <c r="C5" s="225">
        <v>49099</v>
      </c>
      <c r="D5" s="225">
        <v>51956</v>
      </c>
      <c r="E5" s="225">
        <v>51120</v>
      </c>
      <c r="F5" s="315">
        <v>50012</v>
      </c>
    </row>
    <row r="6" spans="1:6" ht="15" customHeight="1" x14ac:dyDescent="0.2">
      <c r="A6" s="192" t="s">
        <v>120</v>
      </c>
      <c r="B6" s="225">
        <v>202367</v>
      </c>
      <c r="C6" s="225">
        <v>253886</v>
      </c>
      <c r="D6" s="225">
        <v>272410</v>
      </c>
      <c r="E6" s="225">
        <v>265849</v>
      </c>
      <c r="F6" s="315">
        <v>259892</v>
      </c>
    </row>
    <row r="7" spans="1:6" ht="15" customHeight="1" x14ac:dyDescent="0.2">
      <c r="A7" s="192" t="s">
        <v>217</v>
      </c>
      <c r="B7" s="225">
        <v>78428</v>
      </c>
      <c r="C7" s="225">
        <v>95284</v>
      </c>
      <c r="D7" s="225">
        <v>111260</v>
      </c>
      <c r="E7" s="225">
        <v>113987</v>
      </c>
      <c r="F7" s="315">
        <v>118206</v>
      </c>
    </row>
    <row r="8" spans="1:6" ht="12" customHeight="1" x14ac:dyDescent="0.15">
      <c r="A8" s="144" t="s">
        <v>249</v>
      </c>
      <c r="B8" s="175"/>
      <c r="C8" s="175"/>
      <c r="D8" s="175"/>
      <c r="E8" s="175"/>
    </row>
    <row r="9" spans="1:6" ht="13.5" customHeight="1" x14ac:dyDescent="0.15">
      <c r="A9" s="144" t="s">
        <v>367</v>
      </c>
      <c r="B9" s="175"/>
      <c r="C9" s="2"/>
      <c r="D9" s="2"/>
      <c r="E9" s="2"/>
      <c r="F9" s="148" t="s">
        <v>349</v>
      </c>
    </row>
    <row r="10" spans="1:6" s="100" customFormat="1" ht="17.100000000000001" customHeight="1" x14ac:dyDescent="0.2"/>
    <row r="11" spans="1:6" ht="12" customHeight="1" x14ac:dyDescent="0.2"/>
    <row r="17" ht="12" customHeight="1" x14ac:dyDescent="0.2"/>
  </sheetData>
  <mergeCells count="6">
    <mergeCell ref="F3:F4"/>
    <mergeCell ref="A3:A4"/>
    <mergeCell ref="B3:B4"/>
    <mergeCell ref="C3:C4"/>
    <mergeCell ref="D3:D4"/>
    <mergeCell ref="E3:E4"/>
  </mergeCells>
  <phoneticPr fontId="2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H20"/>
  <sheetViews>
    <sheetView showGridLines="0" view="pageBreakPreview" zoomScale="175" zoomScaleNormal="160" zoomScaleSheetLayoutView="175" workbookViewId="0">
      <selection activeCell="G1" sqref="G1"/>
    </sheetView>
  </sheetViews>
  <sheetFormatPr defaultColWidth="2.88671875" defaultRowHeight="12.75" customHeight="1" x14ac:dyDescent="0.2"/>
  <cols>
    <col min="1" max="1" width="3.33203125" style="1" customWidth="1"/>
    <col min="2" max="2" width="11.6640625" style="1" customWidth="1"/>
    <col min="3" max="3" width="6.109375" style="1" customWidth="1"/>
    <col min="4" max="4" width="7.109375" style="1" customWidth="1"/>
    <col min="5" max="5" width="6.109375" style="1" customWidth="1"/>
    <col min="6" max="6" width="6.109375" style="147" customWidth="1"/>
    <col min="7" max="16384" width="2.88671875" style="1"/>
  </cols>
  <sheetData>
    <row r="1" spans="1:8" ht="17.100000000000001" customHeight="1" x14ac:dyDescent="0.2">
      <c r="A1" s="212" t="s">
        <v>302</v>
      </c>
      <c r="B1" s="214"/>
      <c r="C1" s="214"/>
      <c r="D1" s="214"/>
      <c r="E1" s="214"/>
      <c r="F1" s="214"/>
    </row>
    <row r="2" spans="1:8" ht="12" customHeight="1" x14ac:dyDescent="0.2">
      <c r="A2" s="214"/>
      <c r="B2" s="214"/>
      <c r="C2" s="214"/>
      <c r="D2" s="214"/>
      <c r="E2" s="214"/>
      <c r="F2" s="178" t="s">
        <v>351</v>
      </c>
    </row>
    <row r="3" spans="1:8" ht="21" customHeight="1" x14ac:dyDescent="0.2">
      <c r="A3" s="425" t="s">
        <v>110</v>
      </c>
      <c r="B3" s="193"/>
      <c r="C3" s="458" t="s">
        <v>109</v>
      </c>
      <c r="D3" s="459"/>
      <c r="E3" s="458" t="s">
        <v>108</v>
      </c>
      <c r="F3" s="459"/>
    </row>
    <row r="4" spans="1:8" ht="12.75" customHeight="1" x14ac:dyDescent="0.2">
      <c r="A4" s="460"/>
      <c r="B4" s="194" t="s">
        <v>107</v>
      </c>
      <c r="C4" s="316">
        <v>2255</v>
      </c>
      <c r="D4" s="317">
        <f>C4/$C$18*100</f>
        <v>1.7758842013246285</v>
      </c>
      <c r="E4" s="318">
        <v>435</v>
      </c>
      <c r="F4" s="317">
        <f>E4/$E$18*100</f>
        <v>0.86658565252903563</v>
      </c>
    </row>
    <row r="5" spans="1:8" ht="12.75" customHeight="1" x14ac:dyDescent="0.2">
      <c r="A5" s="460"/>
      <c r="B5" s="96" t="s">
        <v>106</v>
      </c>
      <c r="C5" s="319">
        <v>3737</v>
      </c>
      <c r="D5" s="317">
        <f t="shared" ref="D5:D15" si="0">C5/$C$18*100</f>
        <v>2.943006323880327</v>
      </c>
      <c r="E5" s="320">
        <v>449</v>
      </c>
      <c r="F5" s="317">
        <f t="shared" ref="F5:F16" si="1">E5/$E$18*100</f>
        <v>0.89447576548399299</v>
      </c>
    </row>
    <row r="6" spans="1:8" ht="12.75" customHeight="1" x14ac:dyDescent="0.2">
      <c r="A6" s="460"/>
      <c r="B6" s="96" t="s">
        <v>105</v>
      </c>
      <c r="C6" s="319">
        <v>9596</v>
      </c>
      <c r="D6" s="317">
        <f t="shared" si="0"/>
        <v>7.5571551201379759</v>
      </c>
      <c r="E6" s="320">
        <v>2443</v>
      </c>
      <c r="F6" s="317">
        <f t="shared" si="1"/>
        <v>4.8668247106400786</v>
      </c>
    </row>
    <row r="7" spans="1:8" ht="12.75" customHeight="1" x14ac:dyDescent="0.2">
      <c r="A7" s="460"/>
      <c r="B7" s="96" t="s">
        <v>104</v>
      </c>
      <c r="C7" s="319">
        <v>13648</v>
      </c>
      <c r="D7" s="317">
        <f t="shared" si="0"/>
        <v>10.748233959946132</v>
      </c>
      <c r="E7" s="320">
        <v>2739</v>
      </c>
      <c r="F7" s="317">
        <v>5.4</v>
      </c>
      <c r="H7" s="334"/>
    </row>
    <row r="8" spans="1:8" ht="12.75" customHeight="1" x14ac:dyDescent="0.2">
      <c r="A8" s="460"/>
      <c r="B8" s="96" t="s">
        <v>103</v>
      </c>
      <c r="C8" s="319">
        <v>5547</v>
      </c>
      <c r="D8" s="317">
        <f t="shared" si="0"/>
        <v>4.3684388757196073</v>
      </c>
      <c r="E8" s="320">
        <v>4957</v>
      </c>
      <c r="F8" s="317">
        <f t="shared" si="1"/>
        <v>9.8750921369802978</v>
      </c>
    </row>
    <row r="9" spans="1:8" ht="12.75" customHeight="1" x14ac:dyDescent="0.2">
      <c r="A9" s="460"/>
      <c r="B9" s="195" t="s">
        <v>102</v>
      </c>
      <c r="C9" s="321">
        <v>8819</v>
      </c>
      <c r="D9" s="317">
        <f t="shared" si="0"/>
        <v>6.9452429141826606</v>
      </c>
      <c r="E9" s="321">
        <v>2099</v>
      </c>
      <c r="F9" s="317">
        <v>4.2</v>
      </c>
    </row>
    <row r="10" spans="1:8" ht="12.75" customHeight="1" x14ac:dyDescent="0.2">
      <c r="A10" s="460"/>
      <c r="B10" s="195" t="s">
        <v>101</v>
      </c>
      <c r="C10" s="321">
        <v>3653</v>
      </c>
      <c r="D10" s="317">
        <f t="shared" si="0"/>
        <v>2.8768536529662385</v>
      </c>
      <c r="E10" s="321">
        <v>1283</v>
      </c>
      <c r="F10" s="317">
        <f t="shared" si="1"/>
        <v>2.5559296372293163</v>
      </c>
    </row>
    <row r="11" spans="1:8" ht="12.75" customHeight="1" x14ac:dyDescent="0.2">
      <c r="A11" s="460"/>
      <c r="B11" s="96" t="s">
        <v>100</v>
      </c>
      <c r="C11" s="321">
        <v>9996</v>
      </c>
      <c r="D11" s="317">
        <f t="shared" si="0"/>
        <v>7.8721678387764911</v>
      </c>
      <c r="E11" s="321">
        <v>2492</v>
      </c>
      <c r="F11" s="317">
        <f t="shared" si="1"/>
        <v>4.9644401059824288</v>
      </c>
    </row>
    <row r="12" spans="1:8" ht="12.75" customHeight="1" x14ac:dyDescent="0.2">
      <c r="A12" s="460"/>
      <c r="B12" s="96" t="s">
        <v>99</v>
      </c>
      <c r="C12" s="321">
        <v>1682</v>
      </c>
      <c r="D12" s="317">
        <f t="shared" si="0"/>
        <v>1.3246284818749556</v>
      </c>
      <c r="E12" s="322">
        <v>640</v>
      </c>
      <c r="F12" s="317">
        <f t="shared" si="1"/>
        <v>1.2749765922266272</v>
      </c>
    </row>
    <row r="13" spans="1:8" ht="12.75" customHeight="1" x14ac:dyDescent="0.2">
      <c r="A13" s="460"/>
      <c r="B13" s="96" t="s">
        <v>98</v>
      </c>
      <c r="C13" s="321">
        <v>40334</v>
      </c>
      <c r="D13" s="317">
        <f>C13/$C$18*100</f>
        <v>31.76430748391466</v>
      </c>
      <c r="E13" s="321">
        <v>14957</v>
      </c>
      <c r="F13" s="317">
        <v>29.7</v>
      </c>
    </row>
    <row r="14" spans="1:8" ht="12.75" customHeight="1" x14ac:dyDescent="0.2">
      <c r="A14" s="460"/>
      <c r="B14" s="96" t="s">
        <v>97</v>
      </c>
      <c r="C14" s="321">
        <v>18663</v>
      </c>
      <c r="D14" s="317">
        <f>C14/$C$18*100</f>
        <v>14.697705919876514</v>
      </c>
      <c r="E14" s="322">
        <v>318</v>
      </c>
      <c r="F14" s="317">
        <f>E14/$E$18*100</f>
        <v>0.63350399426260529</v>
      </c>
    </row>
    <row r="15" spans="1:8" ht="12.75" customHeight="1" x14ac:dyDescent="0.2">
      <c r="A15" s="460"/>
      <c r="B15" s="96" t="s">
        <v>96</v>
      </c>
      <c r="C15" s="321">
        <v>9049</v>
      </c>
      <c r="D15" s="317">
        <f t="shared" si="0"/>
        <v>7.126375227399806</v>
      </c>
      <c r="E15" s="321">
        <v>0</v>
      </c>
      <c r="F15" s="317">
        <f t="shared" si="1"/>
        <v>0</v>
      </c>
    </row>
    <row r="16" spans="1:8" ht="12.75" customHeight="1" x14ac:dyDescent="0.2">
      <c r="A16" s="460"/>
      <c r="B16" s="96" t="s">
        <v>95</v>
      </c>
      <c r="C16" s="321">
        <v>0</v>
      </c>
      <c r="D16" s="317">
        <f>C16/$C$18*100</f>
        <v>0</v>
      </c>
      <c r="E16" s="321">
        <v>17385</v>
      </c>
      <c r="F16" s="317">
        <f t="shared" si="1"/>
        <v>34.63354383728111</v>
      </c>
    </row>
    <row r="17" spans="1:8" ht="12.75" customHeight="1" x14ac:dyDescent="0.2">
      <c r="A17" s="460"/>
      <c r="B17" s="96"/>
      <c r="C17" s="240"/>
      <c r="D17" s="239">
        <v>100</v>
      </c>
      <c r="E17" s="240"/>
      <c r="F17" s="317">
        <v>100</v>
      </c>
    </row>
    <row r="18" spans="1:8" ht="12.75" customHeight="1" x14ac:dyDescent="0.2">
      <c r="A18" s="461"/>
      <c r="B18" s="95" t="s">
        <v>94</v>
      </c>
      <c r="C18" s="241">
        <f>SUM(C4:C16)</f>
        <v>126979</v>
      </c>
      <c r="D18" s="242">
        <f>C18/C19*100</f>
        <v>71.668284643518305</v>
      </c>
      <c r="E18" s="241">
        <f>SUM(E4:E16)</f>
        <v>50197</v>
      </c>
      <c r="F18" s="364">
        <f>E18/C19*100</f>
        <v>28.331715356481691</v>
      </c>
      <c r="G18" s="94"/>
      <c r="H18" s="2"/>
    </row>
    <row r="19" spans="1:8" ht="12.75" customHeight="1" x14ac:dyDescent="0.2">
      <c r="A19" s="462" t="s">
        <v>93</v>
      </c>
      <c r="B19" s="462"/>
      <c r="C19" s="463">
        <f>SUM(C18,E18)</f>
        <v>177176</v>
      </c>
      <c r="D19" s="464"/>
      <c r="E19" s="243">
        <v>-100</v>
      </c>
      <c r="F19" s="365"/>
    </row>
    <row r="20" spans="1:8" ht="12.75" customHeight="1" x14ac:dyDescent="0.15">
      <c r="F20" s="148" t="s">
        <v>349</v>
      </c>
    </row>
  </sheetData>
  <mergeCells count="5">
    <mergeCell ref="C3:D3"/>
    <mergeCell ref="E3:F3"/>
    <mergeCell ref="A3:A18"/>
    <mergeCell ref="A19:B19"/>
    <mergeCell ref="C19:D19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J20"/>
  <sheetViews>
    <sheetView showGridLines="0" view="pageBreakPreview" zoomScale="190" zoomScaleNormal="175" zoomScaleSheetLayoutView="190" workbookViewId="0">
      <selection activeCell="G1" sqref="G1"/>
    </sheetView>
  </sheetViews>
  <sheetFormatPr defaultColWidth="2.88671875" defaultRowHeight="12.75" customHeight="1" x14ac:dyDescent="0.2"/>
  <cols>
    <col min="1" max="1" width="3.33203125" style="1" customWidth="1"/>
    <col min="2" max="2" width="5.6640625" style="1" customWidth="1"/>
    <col min="3" max="3" width="11.77734375" style="1" customWidth="1"/>
    <col min="4" max="4" width="1.33203125" style="1" customWidth="1"/>
    <col min="5" max="5" width="8.6640625" style="1" customWidth="1"/>
    <col min="6" max="6" width="11.77734375" style="1" customWidth="1"/>
    <col min="7" max="7" width="5.44140625" style="1" customWidth="1"/>
    <col min="8" max="16384" width="2.88671875" style="1"/>
  </cols>
  <sheetData>
    <row r="1" spans="1:10" ht="12.75" customHeight="1" x14ac:dyDescent="0.2">
      <c r="A1" s="272" t="s">
        <v>304</v>
      </c>
    </row>
    <row r="2" spans="1:10" ht="16.5" customHeight="1" x14ac:dyDescent="0.15">
      <c r="A2" s="196"/>
      <c r="B2" s="197"/>
      <c r="C2" s="197"/>
      <c r="D2" s="197"/>
      <c r="E2" s="197"/>
      <c r="F2" s="148" t="s">
        <v>352</v>
      </c>
    </row>
    <row r="3" spans="1:10" ht="12" customHeight="1" x14ac:dyDescent="0.2">
      <c r="A3" s="197"/>
      <c r="B3" s="197"/>
      <c r="C3" s="178" t="s">
        <v>116</v>
      </c>
      <c r="D3" s="178"/>
      <c r="E3" s="197"/>
      <c r="F3" s="178" t="s">
        <v>115</v>
      </c>
    </row>
    <row r="4" spans="1:10" ht="6.6" customHeight="1" x14ac:dyDescent="0.2">
      <c r="A4" s="425" t="s">
        <v>114</v>
      </c>
      <c r="B4" s="388" t="s">
        <v>113</v>
      </c>
      <c r="C4" s="475" t="s">
        <v>361</v>
      </c>
      <c r="D4" s="366"/>
      <c r="E4" s="469"/>
      <c r="F4" s="388" t="s">
        <v>112</v>
      </c>
    </row>
    <row r="5" spans="1:10" ht="6.6" customHeight="1" x14ac:dyDescent="0.2">
      <c r="A5" s="429"/>
      <c r="B5" s="467"/>
      <c r="C5" s="476"/>
      <c r="D5" s="325"/>
      <c r="E5" s="470"/>
      <c r="F5" s="384"/>
    </row>
    <row r="6" spans="1:10" ht="6.6" customHeight="1" x14ac:dyDescent="0.2">
      <c r="A6" s="429"/>
      <c r="B6" s="467"/>
      <c r="C6" s="476"/>
      <c r="D6" s="325"/>
      <c r="E6" s="471"/>
      <c r="F6" s="385"/>
    </row>
    <row r="7" spans="1:10" ht="6.6" customHeight="1" x14ac:dyDescent="0.2">
      <c r="A7" s="429"/>
      <c r="B7" s="467"/>
      <c r="C7" s="476"/>
      <c r="D7" s="325"/>
      <c r="E7" s="388" t="s">
        <v>250</v>
      </c>
      <c r="F7" s="446" t="s">
        <v>364</v>
      </c>
    </row>
    <row r="8" spans="1:10" ht="6.6" customHeight="1" x14ac:dyDescent="0.2">
      <c r="A8" s="429"/>
      <c r="B8" s="467"/>
      <c r="C8" s="476"/>
      <c r="D8" s="325"/>
      <c r="E8" s="384"/>
      <c r="F8" s="384"/>
    </row>
    <row r="9" spans="1:10" ht="6.6" customHeight="1" x14ac:dyDescent="0.2">
      <c r="A9" s="429"/>
      <c r="B9" s="467"/>
      <c r="C9" s="476"/>
      <c r="D9" s="325"/>
      <c r="E9" s="384"/>
      <c r="F9" s="384"/>
    </row>
    <row r="10" spans="1:10" ht="6.6" customHeight="1" x14ac:dyDescent="0.2">
      <c r="A10" s="429"/>
      <c r="B10" s="467"/>
      <c r="C10" s="476"/>
      <c r="D10" s="367"/>
      <c r="E10" s="384"/>
      <c r="F10" s="384"/>
    </row>
    <row r="11" spans="1:10" ht="6.6" customHeight="1" x14ac:dyDescent="0.2">
      <c r="A11" s="429"/>
      <c r="B11" s="468"/>
      <c r="C11" s="477"/>
      <c r="D11" s="367"/>
      <c r="E11" s="384"/>
      <c r="F11" s="384"/>
      <c r="J11" s="104"/>
    </row>
    <row r="12" spans="1:10" ht="6.6" customHeight="1" x14ac:dyDescent="0.2">
      <c r="A12" s="429"/>
      <c r="B12" s="472" t="s">
        <v>111</v>
      </c>
      <c r="C12" s="446" t="s">
        <v>362</v>
      </c>
      <c r="D12" s="367"/>
      <c r="E12" s="384"/>
      <c r="F12" s="384"/>
    </row>
    <row r="13" spans="1:10" ht="6.6" customHeight="1" x14ac:dyDescent="0.2">
      <c r="A13" s="429"/>
      <c r="B13" s="467"/>
      <c r="C13" s="473"/>
      <c r="D13" s="367"/>
      <c r="E13" s="385"/>
      <c r="F13" s="385"/>
    </row>
    <row r="14" spans="1:10" ht="6.6" customHeight="1" x14ac:dyDescent="0.2">
      <c r="A14" s="429"/>
      <c r="B14" s="467"/>
      <c r="C14" s="473"/>
      <c r="D14" s="367"/>
      <c r="E14" s="388" t="s">
        <v>251</v>
      </c>
      <c r="F14" s="446" t="s">
        <v>363</v>
      </c>
    </row>
    <row r="15" spans="1:10" ht="6.6" customHeight="1" x14ac:dyDescent="0.2">
      <c r="A15" s="429"/>
      <c r="B15" s="467"/>
      <c r="C15" s="473"/>
      <c r="D15" s="367"/>
      <c r="E15" s="384"/>
      <c r="F15" s="384"/>
    </row>
    <row r="16" spans="1:10" ht="6.6" customHeight="1" x14ac:dyDescent="0.2">
      <c r="A16" s="429"/>
      <c r="B16" s="467"/>
      <c r="C16" s="473"/>
      <c r="D16" s="367"/>
      <c r="E16" s="384"/>
      <c r="F16" s="384"/>
    </row>
    <row r="17" spans="1:6" ht="6.6" customHeight="1" x14ac:dyDescent="0.2">
      <c r="A17" s="429"/>
      <c r="B17" s="467"/>
      <c r="C17" s="473"/>
      <c r="D17" s="367"/>
      <c r="E17" s="384"/>
      <c r="F17" s="384"/>
    </row>
    <row r="18" spans="1:6" ht="6.6" customHeight="1" x14ac:dyDescent="0.2">
      <c r="A18" s="430"/>
      <c r="B18" s="468"/>
      <c r="C18" s="474"/>
      <c r="D18" s="367"/>
      <c r="E18" s="385"/>
      <c r="F18" s="385"/>
    </row>
    <row r="19" spans="1:6" ht="12.75" customHeight="1" x14ac:dyDescent="0.2">
      <c r="A19" s="465" t="s">
        <v>21</v>
      </c>
      <c r="B19" s="466"/>
      <c r="C19" s="368" t="s">
        <v>366</v>
      </c>
      <c r="D19" s="309"/>
      <c r="E19" s="332" t="s">
        <v>21</v>
      </c>
      <c r="F19" s="369" t="s">
        <v>365</v>
      </c>
    </row>
    <row r="20" spans="1:6" ht="12" customHeight="1" x14ac:dyDescent="0.15">
      <c r="A20" s="147"/>
      <c r="B20" s="147"/>
      <c r="C20" s="252"/>
      <c r="D20" s="252"/>
      <c r="E20" s="252"/>
      <c r="F20" s="290" t="s">
        <v>349</v>
      </c>
    </row>
  </sheetData>
  <mergeCells count="12">
    <mergeCell ref="A4:A18"/>
    <mergeCell ref="E14:E18"/>
    <mergeCell ref="A19:B19"/>
    <mergeCell ref="F14:F18"/>
    <mergeCell ref="B4:B11"/>
    <mergeCell ref="E4:E6"/>
    <mergeCell ref="F4:F6"/>
    <mergeCell ref="E7:E13"/>
    <mergeCell ref="F7:F13"/>
    <mergeCell ref="B12:B18"/>
    <mergeCell ref="C12:C18"/>
    <mergeCell ref="C4:C11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M12"/>
  <sheetViews>
    <sheetView showGridLines="0" view="pageBreakPreview" zoomScale="190" zoomScaleNormal="180" zoomScaleSheetLayoutView="190" workbookViewId="0"/>
  </sheetViews>
  <sheetFormatPr defaultColWidth="2.88671875" defaultRowHeight="12.75" customHeight="1" x14ac:dyDescent="0.2"/>
  <cols>
    <col min="1" max="1" width="7.88671875" style="1" customWidth="1"/>
    <col min="2" max="2" width="7.6640625" style="1" customWidth="1"/>
    <col min="3" max="3" width="24.5546875" style="1" customWidth="1"/>
    <col min="4" max="7" width="5.44140625" style="1" customWidth="1"/>
    <col min="8" max="9" width="7.109375" style="1" customWidth="1"/>
    <col min="10" max="13" width="3.77734375" style="1" customWidth="1"/>
    <col min="14" max="16384" width="2.88671875" style="1"/>
  </cols>
  <sheetData>
    <row r="1" spans="1:13" ht="17.100000000000001" customHeight="1" x14ac:dyDescent="0.2">
      <c r="A1" s="61" t="s">
        <v>243</v>
      </c>
      <c r="B1" s="102"/>
      <c r="C1" s="23"/>
      <c r="D1" s="22"/>
      <c r="E1" s="22"/>
      <c r="F1" s="22"/>
      <c r="G1" s="22"/>
      <c r="H1" s="22"/>
    </row>
    <row r="2" spans="1:13" ht="12" customHeight="1" x14ac:dyDescent="0.2">
      <c r="A2" s="21"/>
      <c r="B2" s="21"/>
      <c r="C2" s="111" t="s">
        <v>357</v>
      </c>
      <c r="D2" s="20"/>
      <c r="E2" s="17"/>
      <c r="F2" s="20"/>
      <c r="G2" s="17"/>
      <c r="H2" s="20"/>
      <c r="M2" s="89"/>
    </row>
    <row r="3" spans="1:13" ht="13.5" customHeight="1" x14ac:dyDescent="0.2">
      <c r="A3" s="91" t="s">
        <v>69</v>
      </c>
      <c r="B3" s="480" t="s">
        <v>277</v>
      </c>
      <c r="C3" s="481"/>
      <c r="D3" s="20"/>
      <c r="E3" s="17"/>
      <c r="F3" s="20"/>
      <c r="G3" s="17"/>
      <c r="H3" s="20"/>
      <c r="M3" s="89"/>
    </row>
    <row r="4" spans="1:13" ht="13.5" customHeight="1" x14ac:dyDescent="0.2">
      <c r="A4" s="91" t="s">
        <v>66</v>
      </c>
      <c r="B4" s="480" t="s">
        <v>134</v>
      </c>
      <c r="C4" s="481"/>
      <c r="D4" s="20"/>
      <c r="E4" s="17"/>
      <c r="F4" s="20"/>
      <c r="G4" s="17"/>
      <c r="H4" s="20"/>
      <c r="M4" s="89"/>
    </row>
    <row r="5" spans="1:13" ht="13.5" customHeight="1" x14ac:dyDescent="0.2">
      <c r="A5" s="478" t="s">
        <v>133</v>
      </c>
      <c r="B5" s="91" t="s">
        <v>127</v>
      </c>
      <c r="C5" s="90" t="s">
        <v>195</v>
      </c>
      <c r="D5" s="20"/>
      <c r="E5" s="17"/>
      <c r="F5" s="20"/>
      <c r="G5" s="17"/>
      <c r="H5" s="20"/>
      <c r="M5" s="89"/>
    </row>
    <row r="6" spans="1:13" ht="13.5" customHeight="1" x14ac:dyDescent="0.2">
      <c r="A6" s="479"/>
      <c r="B6" s="91" t="s">
        <v>124</v>
      </c>
      <c r="C6" s="90" t="s">
        <v>132</v>
      </c>
      <c r="D6" s="20"/>
      <c r="E6" s="17"/>
      <c r="F6" s="20"/>
      <c r="G6" s="17"/>
      <c r="H6" s="20"/>
      <c r="M6" s="89"/>
    </row>
    <row r="7" spans="1:13" ht="12.75" customHeight="1" x14ac:dyDescent="0.2">
      <c r="A7" s="478" t="s">
        <v>131</v>
      </c>
      <c r="B7" s="91" t="s">
        <v>127</v>
      </c>
      <c r="C7" s="90" t="s">
        <v>130</v>
      </c>
    </row>
    <row r="8" spans="1:13" ht="12.75" customHeight="1" x14ac:dyDescent="0.2">
      <c r="A8" s="479"/>
      <c r="B8" s="91" t="s">
        <v>124</v>
      </c>
      <c r="C8" s="90" t="s">
        <v>129</v>
      </c>
    </row>
    <row r="9" spans="1:13" ht="12.75" customHeight="1" x14ac:dyDescent="0.2">
      <c r="A9" s="478" t="s">
        <v>128</v>
      </c>
      <c r="B9" s="91" t="s">
        <v>127</v>
      </c>
      <c r="C9" s="90" t="s">
        <v>126</v>
      </c>
    </row>
    <row r="10" spans="1:13" ht="12.75" customHeight="1" x14ac:dyDescent="0.2">
      <c r="A10" s="479"/>
      <c r="B10" s="91" t="s">
        <v>124</v>
      </c>
      <c r="C10" s="90" t="s">
        <v>125</v>
      </c>
    </row>
    <row r="11" spans="1:13" ht="13.5" customHeight="1" x14ac:dyDescent="0.2">
      <c r="A11" s="91" t="s">
        <v>276</v>
      </c>
      <c r="B11" s="482" t="s">
        <v>194</v>
      </c>
      <c r="C11" s="483"/>
      <c r="D11" s="20"/>
      <c r="E11" s="17"/>
      <c r="F11" s="20"/>
      <c r="G11" s="17"/>
      <c r="H11" s="20"/>
      <c r="M11" s="89"/>
    </row>
    <row r="12" spans="1:13" ht="12" customHeight="1" x14ac:dyDescent="0.15">
      <c r="C12" s="56" t="s">
        <v>353</v>
      </c>
    </row>
  </sheetData>
  <mergeCells count="6">
    <mergeCell ref="A7:A8"/>
    <mergeCell ref="A9:A10"/>
    <mergeCell ref="B3:C3"/>
    <mergeCell ref="B11:C11"/>
    <mergeCell ref="B4:C4"/>
    <mergeCell ref="A5:A6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G18"/>
  <sheetViews>
    <sheetView showGridLines="0" view="pageBreakPreview" zoomScale="175" zoomScaleNormal="200" zoomScaleSheetLayoutView="175" workbookViewId="0">
      <selection activeCell="G1" sqref="G1"/>
    </sheetView>
  </sheetViews>
  <sheetFormatPr defaultColWidth="2.88671875" defaultRowHeight="12.75" customHeight="1" x14ac:dyDescent="0.2"/>
  <cols>
    <col min="1" max="1" width="6.77734375" style="1" customWidth="1"/>
    <col min="2" max="6" width="7.109375" style="1" customWidth="1"/>
    <col min="7" max="7" width="5.44140625" style="1" customWidth="1"/>
    <col min="8" max="16384" width="2.88671875" style="1"/>
  </cols>
  <sheetData>
    <row r="1" spans="1:7" ht="17.100000000000001" customHeight="1" x14ac:dyDescent="0.2">
      <c r="A1" s="212" t="s">
        <v>244</v>
      </c>
      <c r="B1" s="147"/>
      <c r="C1" s="147"/>
      <c r="D1" s="147"/>
      <c r="E1" s="147"/>
      <c r="F1" s="147"/>
    </row>
    <row r="2" spans="1:7" ht="12" customHeight="1" x14ac:dyDescent="0.2">
      <c r="A2" s="147"/>
      <c r="B2" s="147"/>
      <c r="C2" s="147"/>
      <c r="D2" s="147"/>
      <c r="E2" s="487" t="s">
        <v>355</v>
      </c>
      <c r="F2" s="487"/>
    </row>
    <row r="3" spans="1:7" ht="12.75" customHeight="1" x14ac:dyDescent="0.2">
      <c r="A3" s="485"/>
      <c r="B3" s="438" t="s">
        <v>139</v>
      </c>
      <c r="C3" s="418"/>
      <c r="D3" s="418"/>
      <c r="E3" s="484" t="s">
        <v>138</v>
      </c>
      <c r="F3" s="484"/>
    </row>
    <row r="4" spans="1:7" ht="21.75" customHeight="1" x14ac:dyDescent="0.2">
      <c r="A4" s="486"/>
      <c r="B4" s="172" t="s">
        <v>137</v>
      </c>
      <c r="C4" s="172" t="s">
        <v>215</v>
      </c>
      <c r="D4" s="210" t="s">
        <v>196</v>
      </c>
      <c r="E4" s="209" t="s">
        <v>136</v>
      </c>
      <c r="F4" s="209" t="s">
        <v>135</v>
      </c>
    </row>
    <row r="5" spans="1:7" ht="20.100000000000001" customHeight="1" x14ac:dyDescent="0.2">
      <c r="A5" s="227" t="s">
        <v>338</v>
      </c>
      <c r="B5" s="217">
        <v>242</v>
      </c>
      <c r="C5" s="222">
        <v>14974</v>
      </c>
      <c r="D5" s="223">
        <v>62</v>
      </c>
      <c r="E5" s="222">
        <v>205</v>
      </c>
      <c r="F5" s="222">
        <v>1580</v>
      </c>
    </row>
    <row r="6" spans="1:7" ht="20.100000000000001" customHeight="1" x14ac:dyDescent="0.2">
      <c r="A6" s="247">
        <v>3</v>
      </c>
      <c r="B6" s="217">
        <v>276</v>
      </c>
      <c r="C6" s="222">
        <v>19994</v>
      </c>
      <c r="D6" s="223">
        <v>72</v>
      </c>
      <c r="E6" s="222">
        <v>177</v>
      </c>
      <c r="F6" s="222">
        <v>1498</v>
      </c>
    </row>
    <row r="7" spans="1:7" ht="20.100000000000001" customHeight="1" x14ac:dyDescent="0.2">
      <c r="A7" s="278">
        <v>4</v>
      </c>
      <c r="B7" s="217">
        <v>275</v>
      </c>
      <c r="C7" s="222">
        <v>19821</v>
      </c>
      <c r="D7" s="223">
        <v>72</v>
      </c>
      <c r="E7" s="222">
        <v>187</v>
      </c>
      <c r="F7" s="222">
        <v>1594</v>
      </c>
    </row>
    <row r="8" spans="1:7" ht="20.100000000000001" customHeight="1" x14ac:dyDescent="0.2">
      <c r="A8" s="293">
        <v>5</v>
      </c>
      <c r="B8" s="217">
        <v>306</v>
      </c>
      <c r="C8" s="222">
        <v>23361</v>
      </c>
      <c r="D8" s="223">
        <v>76</v>
      </c>
      <c r="E8" s="222">
        <v>203</v>
      </c>
      <c r="F8" s="222">
        <v>1744</v>
      </c>
    </row>
    <row r="9" spans="1:7" ht="20.100000000000001" customHeight="1" x14ac:dyDescent="0.2">
      <c r="A9" s="294">
        <v>6</v>
      </c>
      <c r="B9" s="370">
        <v>306</v>
      </c>
      <c r="C9" s="353">
        <v>20199</v>
      </c>
      <c r="D9" s="371">
        <v>66</v>
      </c>
      <c r="E9" s="353">
        <v>203</v>
      </c>
      <c r="F9" s="353">
        <v>1606</v>
      </c>
      <c r="G9" s="252"/>
    </row>
    <row r="10" spans="1:7" ht="12" customHeight="1" x14ac:dyDescent="0.15">
      <c r="A10" s="162"/>
      <c r="B10" s="307"/>
      <c r="C10" s="308"/>
      <c r="D10" s="252"/>
      <c r="E10" s="252"/>
      <c r="F10" s="290" t="s">
        <v>354</v>
      </c>
      <c r="G10" s="252"/>
    </row>
    <row r="11" spans="1:7" ht="8.1" customHeight="1" x14ac:dyDescent="0.2">
      <c r="A11" s="103"/>
      <c r="B11" s="103"/>
      <c r="C11" s="97"/>
      <c r="D11" s="97"/>
    </row>
    <row r="17" ht="6.9" customHeight="1" x14ac:dyDescent="0.2"/>
    <row r="18" ht="17.100000000000001" customHeight="1" x14ac:dyDescent="0.2"/>
  </sheetData>
  <mergeCells count="4">
    <mergeCell ref="E3:F3"/>
    <mergeCell ref="B3:D3"/>
    <mergeCell ref="A3:A4"/>
    <mergeCell ref="E2:F2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L25"/>
  <sheetViews>
    <sheetView showGridLines="0" view="pageBreakPreview" zoomScale="205" zoomScaleNormal="170" zoomScaleSheetLayoutView="205" workbookViewId="0"/>
  </sheetViews>
  <sheetFormatPr defaultColWidth="2.88671875" defaultRowHeight="12.75" customHeight="1" x14ac:dyDescent="0.2"/>
  <cols>
    <col min="1" max="1" width="11.88671875" style="1" customWidth="1"/>
    <col min="2" max="2" width="15" style="1" customWidth="1"/>
    <col min="3" max="7" width="5.44140625" style="1" customWidth="1"/>
    <col min="8" max="8" width="7.109375" style="1" customWidth="1"/>
    <col min="9" max="12" width="3.77734375" style="1" customWidth="1"/>
    <col min="13" max="16384" width="2.88671875" style="1"/>
  </cols>
  <sheetData>
    <row r="1" spans="1:12" ht="17.100000000000001" customHeight="1" x14ac:dyDescent="0.2">
      <c r="A1" s="10" t="s">
        <v>119</v>
      </c>
      <c r="B1" s="49"/>
      <c r="C1" s="22"/>
      <c r="D1" s="22"/>
      <c r="E1" s="22"/>
      <c r="F1" s="22"/>
      <c r="G1" s="22"/>
    </row>
    <row r="2" spans="1:12" ht="12" customHeight="1" x14ac:dyDescent="0.2">
      <c r="A2" s="3"/>
      <c r="B2" s="111" t="s">
        <v>357</v>
      </c>
      <c r="C2" s="20"/>
      <c r="D2" s="17"/>
      <c r="E2" s="20"/>
      <c r="F2" s="17"/>
      <c r="G2" s="20"/>
      <c r="L2" s="89"/>
    </row>
    <row r="3" spans="1:12" ht="13.5" customHeight="1" x14ac:dyDescent="0.2">
      <c r="A3" s="91" t="s">
        <v>69</v>
      </c>
      <c r="B3" s="90" t="s">
        <v>279</v>
      </c>
      <c r="C3" s="20"/>
      <c r="D3" s="17"/>
      <c r="E3" s="20"/>
      <c r="F3" s="17"/>
      <c r="G3" s="20"/>
      <c r="L3" s="89"/>
    </row>
    <row r="4" spans="1:12" ht="13.5" customHeight="1" x14ac:dyDescent="0.2">
      <c r="A4" s="91" t="s">
        <v>67</v>
      </c>
      <c r="B4" s="90" t="s">
        <v>280</v>
      </c>
      <c r="C4" s="20"/>
      <c r="D4" s="17"/>
      <c r="E4" s="20"/>
      <c r="F4" s="17"/>
      <c r="G4" s="20"/>
      <c r="L4" s="89"/>
    </row>
    <row r="5" spans="1:12" ht="13.5" customHeight="1" x14ac:dyDescent="0.2">
      <c r="A5" s="91" t="s">
        <v>66</v>
      </c>
      <c r="B5" s="90" t="s">
        <v>118</v>
      </c>
      <c r="C5" s="20"/>
      <c r="D5" s="17"/>
      <c r="E5" s="20"/>
      <c r="F5" s="17"/>
      <c r="G5" s="20"/>
      <c r="L5" s="89"/>
    </row>
    <row r="6" spans="1:12" ht="13.5" customHeight="1" x14ac:dyDescent="0.2">
      <c r="A6" s="91" t="s">
        <v>65</v>
      </c>
      <c r="B6" s="90" t="s">
        <v>117</v>
      </c>
      <c r="C6" s="20"/>
      <c r="D6" s="17"/>
      <c r="E6" s="20"/>
      <c r="F6" s="17"/>
      <c r="G6" s="20"/>
      <c r="L6" s="89"/>
    </row>
    <row r="7" spans="1:12" ht="13.5" customHeight="1" x14ac:dyDescent="0.2">
      <c r="A7" s="91" t="s">
        <v>278</v>
      </c>
      <c r="B7" s="90" t="s">
        <v>197</v>
      </c>
      <c r="C7" s="20"/>
      <c r="D7" s="17"/>
      <c r="E7" s="20"/>
      <c r="F7" s="17"/>
      <c r="G7" s="20"/>
      <c r="L7" s="89"/>
    </row>
    <row r="8" spans="1:12" ht="12" customHeight="1" x14ac:dyDescent="0.15">
      <c r="B8" s="56" t="s">
        <v>356</v>
      </c>
      <c r="C8" s="2"/>
      <c r="D8" s="2"/>
      <c r="E8" s="2"/>
      <c r="F8" s="2"/>
      <c r="G8" s="2"/>
      <c r="L8" s="50"/>
    </row>
    <row r="9" spans="1:12" ht="12.75" customHeight="1" x14ac:dyDescent="0.2">
      <c r="A9" s="12"/>
      <c r="B9" s="2"/>
      <c r="C9" s="2"/>
      <c r="D9" s="2"/>
      <c r="E9" s="2"/>
      <c r="F9" s="2"/>
      <c r="G9" s="2"/>
    </row>
    <row r="10" spans="1:12" ht="17.100000000000001" customHeight="1" x14ac:dyDescent="0.2">
      <c r="A10" s="2"/>
      <c r="B10" s="2"/>
    </row>
    <row r="11" spans="1:12" ht="13.5" customHeight="1" x14ac:dyDescent="0.2">
      <c r="A11" s="10"/>
      <c r="B11" s="2"/>
    </row>
    <row r="12" spans="1:12" ht="13.5" customHeight="1" x14ac:dyDescent="0.2">
      <c r="A12" s="7"/>
      <c r="B12" s="7"/>
    </row>
    <row r="13" spans="1:12" ht="13.5" customHeight="1" x14ac:dyDescent="0.2">
      <c r="A13" s="54"/>
      <c r="B13" s="88"/>
    </row>
    <row r="14" spans="1:12" ht="13.5" customHeight="1" x14ac:dyDescent="0.2">
      <c r="A14" s="54"/>
      <c r="B14" s="88"/>
    </row>
    <row r="15" spans="1:12" ht="12" customHeight="1" x14ac:dyDescent="0.2">
      <c r="A15" s="54"/>
      <c r="B15" s="88"/>
    </row>
    <row r="16" spans="1:12" ht="13.5" customHeight="1" x14ac:dyDescent="0.2">
      <c r="A16" s="54"/>
      <c r="B16" s="88"/>
      <c r="C16" s="2"/>
      <c r="D16" s="2"/>
      <c r="E16" s="2"/>
      <c r="F16" s="2"/>
      <c r="G16" s="2"/>
    </row>
    <row r="17" spans="2:2" s="100" customFormat="1" ht="17.100000000000001" customHeight="1" x14ac:dyDescent="0.2"/>
    <row r="18" spans="2:2" ht="12" customHeight="1" x14ac:dyDescent="0.2"/>
    <row r="24" spans="2:2" ht="12" customHeight="1" x14ac:dyDescent="0.2"/>
    <row r="25" spans="2:2" ht="12.75" customHeight="1" x14ac:dyDescent="0.2">
      <c r="B25" s="98"/>
    </row>
  </sheetData>
  <phoneticPr fontId="2"/>
  <pageMargins left="0.31496062992125984" right="0.31496062992125984" top="0.39370078740157483" bottom="0.39370078740157483" header="0.31496062992125984" footer="0.31496062992125984"/>
  <pageSetup paperSize="9" scale="170" fitToHeight="0" orientation="portrait" horizontalDpi="1200" verticalDpi="1200" r:id="rId1"/>
  <colBreaks count="1" manualBreakCount="1">
    <brk id="2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/>
  <dimension ref="A1:D14"/>
  <sheetViews>
    <sheetView showGridLines="0" view="pageBreakPreview" zoomScale="205" zoomScaleNormal="200" zoomScaleSheetLayoutView="205" workbookViewId="0">
      <selection activeCell="E1" sqref="E1"/>
    </sheetView>
  </sheetViews>
  <sheetFormatPr defaultColWidth="2.88671875" defaultRowHeight="12.75" customHeight="1" x14ac:dyDescent="0.2"/>
  <cols>
    <col min="1" max="1" width="6.88671875" style="1" customWidth="1"/>
    <col min="2" max="4" width="10.33203125" style="1" customWidth="1"/>
    <col min="5" max="7" width="5.44140625" style="1" customWidth="1"/>
    <col min="8" max="8" width="12" style="1" customWidth="1"/>
    <col min="9" max="9" width="5.6640625" style="1" customWidth="1"/>
    <col min="10" max="16384" width="2.88671875" style="1"/>
  </cols>
  <sheetData>
    <row r="1" spans="1:4" ht="17.100000000000001" customHeight="1" x14ac:dyDescent="0.2">
      <c r="A1" s="212" t="s">
        <v>252</v>
      </c>
      <c r="B1" s="198"/>
      <c r="C1" s="198"/>
      <c r="D1" s="198"/>
    </row>
    <row r="2" spans="1:4" ht="12" customHeight="1" x14ac:dyDescent="0.2">
      <c r="A2" s="212"/>
      <c r="B2" s="198"/>
      <c r="C2" s="198"/>
      <c r="D2" s="191" t="s">
        <v>357</v>
      </c>
    </row>
    <row r="3" spans="1:4" ht="12.75" customHeight="1" x14ac:dyDescent="0.2">
      <c r="A3" s="489"/>
      <c r="B3" s="388" t="s">
        <v>253</v>
      </c>
      <c r="C3" s="438" t="s">
        <v>254</v>
      </c>
      <c r="D3" s="488"/>
    </row>
    <row r="4" spans="1:4" ht="12.75" customHeight="1" x14ac:dyDescent="0.2">
      <c r="A4" s="490"/>
      <c r="B4" s="385"/>
      <c r="C4" s="209" t="s">
        <v>384</v>
      </c>
      <c r="D4" s="209" t="s">
        <v>385</v>
      </c>
    </row>
    <row r="5" spans="1:4" ht="15.9" customHeight="1" x14ac:dyDescent="0.2">
      <c r="A5" s="227" t="s">
        <v>338</v>
      </c>
      <c r="B5" s="222">
        <v>974</v>
      </c>
      <c r="C5" s="222">
        <v>444</v>
      </c>
      <c r="D5" s="222">
        <v>530</v>
      </c>
    </row>
    <row r="6" spans="1:4" ht="15.9" customHeight="1" x14ac:dyDescent="0.2">
      <c r="A6" s="247">
        <v>3</v>
      </c>
      <c r="B6" s="222">
        <v>1310</v>
      </c>
      <c r="C6" s="222">
        <v>741</v>
      </c>
      <c r="D6" s="222">
        <v>569</v>
      </c>
    </row>
    <row r="7" spans="1:4" ht="15.9" customHeight="1" x14ac:dyDescent="0.2">
      <c r="A7" s="278">
        <v>4</v>
      </c>
      <c r="B7" s="222">
        <v>1831</v>
      </c>
      <c r="C7" s="222">
        <v>1043</v>
      </c>
      <c r="D7" s="222">
        <v>788</v>
      </c>
    </row>
    <row r="8" spans="1:4" ht="15.9" customHeight="1" x14ac:dyDescent="0.2">
      <c r="A8" s="293">
        <v>5</v>
      </c>
      <c r="B8" s="222">
        <v>1830</v>
      </c>
      <c r="C8" s="222">
        <v>1157</v>
      </c>
      <c r="D8" s="222">
        <v>673</v>
      </c>
    </row>
    <row r="9" spans="1:4" ht="15.9" customHeight="1" x14ac:dyDescent="0.2">
      <c r="A9" s="294">
        <v>6</v>
      </c>
      <c r="B9" s="353">
        <v>1178</v>
      </c>
      <c r="C9" s="353">
        <v>758</v>
      </c>
      <c r="D9" s="353">
        <v>420</v>
      </c>
    </row>
    <row r="10" spans="1:4" ht="12" customHeight="1" x14ac:dyDescent="0.15">
      <c r="A10" s="199"/>
      <c r="B10" s="147"/>
      <c r="C10" s="147"/>
      <c r="D10" s="148" t="s">
        <v>356</v>
      </c>
    </row>
    <row r="13" spans="1:4" ht="6.9" customHeight="1" x14ac:dyDescent="0.2"/>
    <row r="14" spans="1:4" ht="17.100000000000001" customHeight="1" x14ac:dyDescent="0.2"/>
  </sheetData>
  <mergeCells count="3">
    <mergeCell ref="C3:D3"/>
    <mergeCell ref="A3:A4"/>
    <mergeCell ref="B3:B4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C29"/>
  <sheetViews>
    <sheetView showGridLines="0" view="pageBreakPreview" zoomScale="190" zoomScaleNormal="160" zoomScaleSheetLayoutView="190" workbookViewId="0"/>
  </sheetViews>
  <sheetFormatPr defaultColWidth="2.88671875" defaultRowHeight="12.75" customHeight="1" x14ac:dyDescent="0.2"/>
  <cols>
    <col min="1" max="2" width="7.6640625" style="1" customWidth="1"/>
    <col min="3" max="3" width="27.6640625" style="1" customWidth="1"/>
    <col min="4" max="16384" width="2.88671875" style="1"/>
  </cols>
  <sheetData>
    <row r="1" spans="1:3" ht="17.100000000000001" customHeight="1" x14ac:dyDescent="0.2">
      <c r="A1" s="61" t="s">
        <v>156</v>
      </c>
      <c r="B1" s="102"/>
      <c r="C1" s="23"/>
    </row>
    <row r="2" spans="1:3" ht="12" customHeight="1" x14ac:dyDescent="0.2">
      <c r="A2" s="207"/>
      <c r="B2" s="207"/>
      <c r="C2" s="111" t="s">
        <v>360</v>
      </c>
    </row>
    <row r="3" spans="1:3" ht="13.5" customHeight="1" x14ac:dyDescent="0.2">
      <c r="A3" s="91" t="s">
        <v>69</v>
      </c>
      <c r="B3" s="480" t="s">
        <v>155</v>
      </c>
      <c r="C3" s="494"/>
    </row>
    <row r="4" spans="1:3" ht="13.5" customHeight="1" x14ac:dyDescent="0.2">
      <c r="A4" s="91" t="s">
        <v>154</v>
      </c>
      <c r="B4" s="495" t="s">
        <v>198</v>
      </c>
      <c r="C4" s="494"/>
    </row>
    <row r="5" spans="1:3" ht="13.5" customHeight="1" x14ac:dyDescent="0.2">
      <c r="A5" s="91" t="s">
        <v>66</v>
      </c>
      <c r="B5" s="480" t="s">
        <v>153</v>
      </c>
      <c r="C5" s="494"/>
    </row>
    <row r="6" spans="1:3" ht="24.75" customHeight="1" x14ac:dyDescent="0.2">
      <c r="A6" s="498" t="s">
        <v>147</v>
      </c>
      <c r="B6" s="91" t="s">
        <v>146</v>
      </c>
      <c r="C6" s="90" t="s">
        <v>199</v>
      </c>
    </row>
    <row r="7" spans="1:3" ht="13.5" customHeight="1" x14ac:dyDescent="0.2">
      <c r="A7" s="499"/>
      <c r="B7" s="91" t="s">
        <v>145</v>
      </c>
      <c r="C7" s="90" t="s">
        <v>200</v>
      </c>
    </row>
    <row r="8" spans="1:3" ht="12.75" customHeight="1" x14ac:dyDescent="0.2">
      <c r="A8" s="500"/>
      <c r="B8" s="91" t="s">
        <v>144</v>
      </c>
      <c r="C8" s="90" t="s">
        <v>152</v>
      </c>
    </row>
    <row r="9" spans="1:3" ht="12.75" customHeight="1" x14ac:dyDescent="0.2">
      <c r="A9" s="501"/>
      <c r="B9" s="91" t="s">
        <v>65</v>
      </c>
      <c r="C9" s="90" t="s">
        <v>256</v>
      </c>
    </row>
    <row r="10" spans="1:3" ht="12.75" customHeight="1" x14ac:dyDescent="0.2">
      <c r="A10" s="496" t="s">
        <v>142</v>
      </c>
      <c r="B10" s="497"/>
      <c r="C10" s="90" t="s">
        <v>258</v>
      </c>
    </row>
    <row r="11" spans="1:3" ht="12.75" customHeight="1" x14ac:dyDescent="0.2">
      <c r="A11" s="491" t="s">
        <v>151</v>
      </c>
      <c r="B11" s="492" t="s">
        <v>201</v>
      </c>
      <c r="C11" s="493"/>
    </row>
    <row r="12" spans="1:3" ht="12.75" customHeight="1" x14ac:dyDescent="0.2">
      <c r="A12" s="479"/>
      <c r="B12" s="91" t="s">
        <v>150</v>
      </c>
      <c r="C12" s="90" t="s">
        <v>257</v>
      </c>
    </row>
    <row r="13" spans="1:3" ht="12.75" customHeight="1" x14ac:dyDescent="0.15">
      <c r="A13" s="215"/>
      <c r="B13" s="215"/>
      <c r="C13" s="56" t="s">
        <v>349</v>
      </c>
    </row>
    <row r="14" spans="1:3" ht="12" customHeight="1" x14ac:dyDescent="0.2"/>
    <row r="15" spans="1:3" ht="11.25" customHeight="1" x14ac:dyDescent="0.2"/>
    <row r="16" spans="1:3" ht="12" customHeight="1" x14ac:dyDescent="0.2"/>
    <row r="17" ht="12" customHeight="1" x14ac:dyDescent="0.2"/>
    <row r="27" ht="12" customHeight="1" x14ac:dyDescent="0.2"/>
    <row r="28" ht="12" customHeight="1" x14ac:dyDescent="0.2"/>
    <row r="29" ht="11.25" customHeight="1" x14ac:dyDescent="0.2"/>
  </sheetData>
  <mergeCells count="7">
    <mergeCell ref="A11:A12"/>
    <mergeCell ref="B11:C11"/>
    <mergeCell ref="B3:C3"/>
    <mergeCell ref="B4:C4"/>
    <mergeCell ref="B5:C5"/>
    <mergeCell ref="A10:B10"/>
    <mergeCell ref="A6:A9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I12"/>
  <sheetViews>
    <sheetView showGridLines="0" view="pageBreakPreview" zoomScale="190" zoomScaleNormal="160" zoomScaleSheetLayoutView="190" workbookViewId="0">
      <selection activeCell="J1" sqref="J1"/>
    </sheetView>
  </sheetViews>
  <sheetFormatPr defaultColWidth="2.88671875" defaultRowHeight="12.75" customHeight="1" x14ac:dyDescent="0.2"/>
  <cols>
    <col min="1" max="6" width="6.77734375" style="1" customWidth="1"/>
    <col min="7" max="7" width="5.109375" style="1" customWidth="1"/>
    <col min="8" max="8" width="5.88671875" style="1" customWidth="1"/>
    <col min="9" max="9" width="5" style="1" customWidth="1"/>
    <col min="10" max="16384" width="2.88671875" style="1"/>
  </cols>
  <sheetData>
    <row r="1" spans="1:9" ht="12" customHeight="1" x14ac:dyDescent="0.2">
      <c r="A1" s="272" t="s">
        <v>149</v>
      </c>
      <c r="B1" s="147"/>
      <c r="C1" s="147"/>
      <c r="D1" s="147"/>
    </row>
    <row r="2" spans="1:9" ht="12" customHeight="1" x14ac:dyDescent="0.2">
      <c r="A2" s="197"/>
      <c r="B2" s="197"/>
      <c r="C2" s="197"/>
      <c r="I2" s="178" t="s">
        <v>358</v>
      </c>
    </row>
    <row r="3" spans="1:9" ht="12.75" customHeight="1" x14ac:dyDescent="0.2">
      <c r="A3" s="484" t="s">
        <v>148</v>
      </c>
      <c r="B3" s="504" t="s">
        <v>330</v>
      </c>
      <c r="C3" s="504"/>
      <c r="D3" s="504"/>
      <c r="E3" s="375" t="s">
        <v>143</v>
      </c>
      <c r="F3" s="506"/>
      <c r="G3" s="505" t="s">
        <v>142</v>
      </c>
      <c r="H3" s="506"/>
      <c r="I3" s="502" t="s">
        <v>21</v>
      </c>
    </row>
    <row r="4" spans="1:9" ht="19.5" customHeight="1" x14ac:dyDescent="0.2">
      <c r="A4" s="484"/>
      <c r="B4" s="282" t="s">
        <v>146</v>
      </c>
      <c r="C4" s="282" t="s">
        <v>145</v>
      </c>
      <c r="D4" s="282" t="s">
        <v>144</v>
      </c>
      <c r="E4" s="282" t="s">
        <v>141</v>
      </c>
      <c r="F4" s="282" t="s">
        <v>140</v>
      </c>
      <c r="G4" s="283"/>
      <c r="H4" s="284" t="s">
        <v>386</v>
      </c>
      <c r="I4" s="503"/>
    </row>
    <row r="5" spans="1:9" ht="22.5" customHeight="1" x14ac:dyDescent="0.2">
      <c r="A5" s="172" t="s">
        <v>161</v>
      </c>
      <c r="B5" s="372">
        <v>2493</v>
      </c>
      <c r="C5" s="372">
        <v>1226</v>
      </c>
      <c r="D5" s="372">
        <v>865</v>
      </c>
      <c r="E5" s="372">
        <v>277</v>
      </c>
      <c r="F5" s="372">
        <v>81</v>
      </c>
      <c r="G5" s="372">
        <v>4153</v>
      </c>
      <c r="H5" s="372">
        <v>1171</v>
      </c>
      <c r="I5" s="286">
        <f>SUM(B5,C5,D5,E5,F5,G5)</f>
        <v>9095</v>
      </c>
    </row>
    <row r="6" spans="1:9" ht="22.5" customHeight="1" x14ac:dyDescent="0.2">
      <c r="A6" s="172" t="s">
        <v>322</v>
      </c>
      <c r="B6" s="372">
        <v>36618</v>
      </c>
      <c r="C6" s="372">
        <v>16385</v>
      </c>
      <c r="D6" s="372">
        <v>13753</v>
      </c>
      <c r="E6" s="372">
        <v>4105</v>
      </c>
      <c r="F6" s="372">
        <v>1171</v>
      </c>
      <c r="G6" s="372">
        <v>32105</v>
      </c>
      <c r="H6" s="372">
        <v>8024</v>
      </c>
      <c r="I6" s="286">
        <f>SUM(B6,C6,D6,E6,F6,G6)</f>
        <v>104137</v>
      </c>
    </row>
    <row r="7" spans="1:9" ht="12.75" customHeight="1" x14ac:dyDescent="0.15">
      <c r="E7" s="147"/>
      <c r="F7" s="147"/>
      <c r="G7" s="147"/>
      <c r="H7" s="147"/>
      <c r="I7" s="148" t="s">
        <v>349</v>
      </c>
    </row>
    <row r="10" spans="1:9" ht="12" customHeight="1" x14ac:dyDescent="0.2"/>
    <row r="11" spans="1:9" ht="12" customHeight="1" x14ac:dyDescent="0.2"/>
    <row r="12" spans="1:9" ht="11.25" customHeight="1" x14ac:dyDescent="0.2"/>
  </sheetData>
  <mergeCells count="5">
    <mergeCell ref="I3:I4"/>
    <mergeCell ref="A3:A4"/>
    <mergeCell ref="B3:D3"/>
    <mergeCell ref="G3:H3"/>
    <mergeCell ref="E3:F3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F15"/>
  <sheetViews>
    <sheetView showGridLines="0" view="pageBreakPreview" zoomScale="130" zoomScaleNormal="145" zoomScaleSheetLayoutView="130" workbookViewId="0">
      <selection activeCell="G1" sqref="G1"/>
    </sheetView>
  </sheetViews>
  <sheetFormatPr defaultColWidth="2.88671875" defaultRowHeight="12.75" customHeight="1" x14ac:dyDescent="0.2"/>
  <cols>
    <col min="1" max="1" width="9.44140625" style="1" customWidth="1"/>
    <col min="2" max="2" width="8.88671875" style="1" customWidth="1"/>
    <col min="3" max="3" width="5.44140625" style="1" customWidth="1"/>
    <col min="4" max="4" width="13.44140625" style="1" customWidth="1"/>
    <col min="5" max="5" width="4.44140625" style="147" customWidth="1"/>
    <col min="6" max="6" width="5.6640625" style="147" customWidth="1"/>
    <col min="7" max="16384" width="2.88671875" style="1"/>
  </cols>
  <sheetData>
    <row r="1" spans="1:6" ht="17.100000000000001" customHeight="1" x14ac:dyDescent="0.2">
      <c r="A1" s="200" t="s">
        <v>164</v>
      </c>
      <c r="B1" s="185"/>
      <c r="C1" s="147"/>
      <c r="D1" s="147"/>
    </row>
    <row r="2" spans="1:6" ht="12" customHeight="1" x14ac:dyDescent="0.2">
      <c r="A2" s="147"/>
      <c r="B2" s="147"/>
      <c r="C2" s="147"/>
      <c r="D2" s="147"/>
      <c r="F2" s="178" t="s">
        <v>358</v>
      </c>
    </row>
    <row r="3" spans="1:6" s="104" customFormat="1" ht="21" customHeight="1" x14ac:dyDescent="0.2">
      <c r="A3" s="211" t="s">
        <v>163</v>
      </c>
      <c r="B3" s="211" t="s">
        <v>69</v>
      </c>
      <c r="C3" s="507" t="s">
        <v>162</v>
      </c>
      <c r="D3" s="508"/>
      <c r="E3" s="333" t="s">
        <v>161</v>
      </c>
      <c r="F3" s="333" t="s">
        <v>212</v>
      </c>
    </row>
    <row r="4" spans="1:6" ht="27" customHeight="1" x14ac:dyDescent="0.2">
      <c r="A4" s="172" t="s">
        <v>208</v>
      </c>
      <c r="B4" s="201" t="s">
        <v>387</v>
      </c>
      <c r="C4" s="202">
        <v>10285</v>
      </c>
      <c r="D4" s="203" t="s">
        <v>282</v>
      </c>
      <c r="E4" s="330">
        <v>510</v>
      </c>
      <c r="F4" s="202">
        <v>24271</v>
      </c>
    </row>
    <row r="5" spans="1:6" ht="27" customHeight="1" x14ac:dyDescent="0.2">
      <c r="A5" s="172" t="s">
        <v>209</v>
      </c>
      <c r="B5" s="201" t="s">
        <v>388</v>
      </c>
      <c r="C5" s="202">
        <v>6160</v>
      </c>
      <c r="D5" s="203" t="s">
        <v>283</v>
      </c>
      <c r="E5" s="330">
        <v>340</v>
      </c>
      <c r="F5" s="202">
        <v>9234</v>
      </c>
    </row>
    <row r="6" spans="1:6" ht="27" customHeight="1" x14ac:dyDescent="0.2">
      <c r="A6" s="172" t="s">
        <v>396</v>
      </c>
      <c r="B6" s="201" t="s">
        <v>389</v>
      </c>
      <c r="C6" s="202">
        <v>22178</v>
      </c>
      <c r="D6" s="203" t="s">
        <v>284</v>
      </c>
      <c r="E6" s="330">
        <v>161</v>
      </c>
      <c r="F6" s="202">
        <v>4100</v>
      </c>
    </row>
    <row r="7" spans="1:6" ht="27" customHeight="1" x14ac:dyDescent="0.2">
      <c r="A7" s="172" t="s">
        <v>397</v>
      </c>
      <c r="B7" s="201" t="s">
        <v>390</v>
      </c>
      <c r="C7" s="202">
        <v>13405</v>
      </c>
      <c r="D7" s="203" t="s">
        <v>285</v>
      </c>
      <c r="E7" s="330">
        <v>136</v>
      </c>
      <c r="F7" s="202">
        <v>3630</v>
      </c>
    </row>
    <row r="8" spans="1:6" ht="27" customHeight="1" x14ac:dyDescent="0.2">
      <c r="A8" s="172" t="s">
        <v>160</v>
      </c>
      <c r="B8" s="201" t="s">
        <v>391</v>
      </c>
      <c r="C8" s="202">
        <v>11155</v>
      </c>
      <c r="D8" s="203" t="s">
        <v>286</v>
      </c>
      <c r="E8" s="330">
        <v>116</v>
      </c>
      <c r="F8" s="202">
        <v>8465</v>
      </c>
    </row>
    <row r="9" spans="1:6" ht="39" customHeight="1" x14ac:dyDescent="0.2">
      <c r="A9" s="172" t="s">
        <v>159</v>
      </c>
      <c r="B9" s="201" t="s">
        <v>392</v>
      </c>
      <c r="C9" s="202">
        <v>9012</v>
      </c>
      <c r="D9" s="312" t="s">
        <v>331</v>
      </c>
      <c r="E9" s="330">
        <v>632</v>
      </c>
      <c r="F9" s="202">
        <v>17330</v>
      </c>
    </row>
    <row r="10" spans="1:6" ht="27" customHeight="1" x14ac:dyDescent="0.2">
      <c r="A10" s="172" t="s">
        <v>158</v>
      </c>
      <c r="B10" s="201" t="s">
        <v>393</v>
      </c>
      <c r="C10" s="202">
        <v>9723</v>
      </c>
      <c r="D10" s="203" t="s">
        <v>287</v>
      </c>
      <c r="E10" s="330">
        <v>146</v>
      </c>
      <c r="F10" s="202">
        <v>7795</v>
      </c>
    </row>
    <row r="11" spans="1:6" ht="27" customHeight="1" x14ac:dyDescent="0.2">
      <c r="A11" s="172" t="s">
        <v>157</v>
      </c>
      <c r="B11" s="201" t="s">
        <v>394</v>
      </c>
      <c r="C11" s="202">
        <v>2092</v>
      </c>
      <c r="D11" s="203" t="s">
        <v>202</v>
      </c>
      <c r="E11" s="330">
        <v>1055</v>
      </c>
      <c r="F11" s="202">
        <v>6588</v>
      </c>
    </row>
    <row r="12" spans="1:6" ht="27" customHeight="1" x14ac:dyDescent="0.2">
      <c r="A12" s="172" t="s">
        <v>247</v>
      </c>
      <c r="B12" s="512" t="s">
        <v>395</v>
      </c>
      <c r="C12" s="202">
        <v>8280</v>
      </c>
      <c r="D12" s="203" t="s">
        <v>245</v>
      </c>
      <c r="E12" s="330">
        <v>57</v>
      </c>
      <c r="F12" s="202">
        <v>4435</v>
      </c>
    </row>
    <row r="13" spans="1:6" ht="27" customHeight="1" x14ac:dyDescent="0.2">
      <c r="A13" s="172" t="s">
        <v>248</v>
      </c>
      <c r="B13" s="513"/>
      <c r="C13" s="202">
        <v>4505</v>
      </c>
      <c r="D13" s="203" t="s">
        <v>246</v>
      </c>
      <c r="E13" s="330">
        <v>53</v>
      </c>
      <c r="F13" s="202">
        <v>3811</v>
      </c>
    </row>
    <row r="14" spans="1:6" ht="15" customHeight="1" x14ac:dyDescent="0.2">
      <c r="A14" s="509" t="s">
        <v>170</v>
      </c>
      <c r="B14" s="510"/>
      <c r="C14" s="510"/>
      <c r="D14" s="511"/>
      <c r="E14" s="189">
        <f>SUM(E4:E13)</f>
        <v>3206</v>
      </c>
      <c r="F14" s="189">
        <f>SUM(F4:F13)</f>
        <v>89659</v>
      </c>
    </row>
    <row r="15" spans="1:6" ht="12.75" customHeight="1" x14ac:dyDescent="0.15">
      <c r="A15" s="147"/>
      <c r="B15" s="147"/>
      <c r="C15" s="147"/>
      <c r="D15" s="147"/>
      <c r="F15" s="148" t="s">
        <v>349</v>
      </c>
    </row>
  </sheetData>
  <mergeCells count="3">
    <mergeCell ref="C3:D3"/>
    <mergeCell ref="A14:D14"/>
    <mergeCell ref="B12:B13"/>
  </mergeCells>
  <phoneticPr fontId="2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2"/>
  <sheetViews>
    <sheetView showGridLines="0" view="pageBreakPreview" zoomScale="235" zoomScaleNormal="160" zoomScaleSheetLayoutView="235" workbookViewId="0">
      <selection activeCell="I1" sqref="I1"/>
    </sheetView>
  </sheetViews>
  <sheetFormatPr defaultColWidth="2.88671875" defaultRowHeight="12.75" customHeight="1" x14ac:dyDescent="0.2"/>
  <cols>
    <col min="1" max="1" width="8.33203125" style="1" customWidth="1"/>
    <col min="2" max="8" width="4.88671875" style="1" customWidth="1"/>
    <col min="9" max="16384" width="2.88671875" style="1"/>
  </cols>
  <sheetData>
    <row r="1" spans="1:9" s="47" customFormat="1" ht="17.100000000000001" customHeight="1" x14ac:dyDescent="0.2">
      <c r="A1" s="130" t="s">
        <v>320</v>
      </c>
      <c r="B1" s="131"/>
      <c r="C1" s="131"/>
      <c r="D1" s="131"/>
      <c r="E1" s="131"/>
      <c r="F1" s="131"/>
      <c r="G1" s="131"/>
      <c r="H1" s="131"/>
    </row>
    <row r="2" spans="1:9" ht="12" customHeight="1" x14ac:dyDescent="0.2">
      <c r="A2" s="132"/>
      <c r="B2" s="133"/>
      <c r="C2" s="133"/>
      <c r="D2" s="133"/>
      <c r="E2" s="133"/>
      <c r="F2" s="133"/>
      <c r="G2" s="133"/>
      <c r="H2" s="134" t="s">
        <v>337</v>
      </c>
    </row>
    <row r="3" spans="1:9" ht="15" customHeight="1" x14ac:dyDescent="0.2">
      <c r="A3" s="373"/>
      <c r="B3" s="375" t="s">
        <v>24</v>
      </c>
      <c r="C3" s="376"/>
      <c r="D3" s="376"/>
      <c r="E3" s="376"/>
      <c r="F3" s="376"/>
      <c r="G3" s="376"/>
      <c r="H3" s="377"/>
    </row>
    <row r="4" spans="1:9" ht="12.75" customHeight="1" x14ac:dyDescent="0.2">
      <c r="A4" s="374"/>
      <c r="B4" s="135" t="s">
        <v>180</v>
      </c>
      <c r="C4" s="136" t="s">
        <v>181</v>
      </c>
      <c r="D4" s="137" t="s">
        <v>182</v>
      </c>
      <c r="E4" s="138" t="s">
        <v>183</v>
      </c>
      <c r="F4" s="138" t="s">
        <v>184</v>
      </c>
      <c r="G4" s="138" t="s">
        <v>185</v>
      </c>
      <c r="H4" s="139" t="s">
        <v>21</v>
      </c>
    </row>
    <row r="5" spans="1:9" ht="12.75" customHeight="1" x14ac:dyDescent="0.2">
      <c r="A5" s="140" t="s">
        <v>172</v>
      </c>
      <c r="B5" s="340">
        <f>SUM(B6:B12)</f>
        <v>442</v>
      </c>
      <c r="C5" s="340">
        <f t="shared" ref="C5:G5" si="0">SUM(C6:C12)</f>
        <v>462</v>
      </c>
      <c r="D5" s="340">
        <f t="shared" si="0"/>
        <v>450</v>
      </c>
      <c r="E5" s="340">
        <f t="shared" si="0"/>
        <v>452</v>
      </c>
      <c r="F5" s="340">
        <f t="shared" si="0"/>
        <v>494</v>
      </c>
      <c r="G5" s="340">
        <f t="shared" si="0"/>
        <v>425</v>
      </c>
      <c r="H5" s="341">
        <f t="shared" ref="H5:H11" si="1">SUM(B5:G5)</f>
        <v>2725</v>
      </c>
    </row>
    <row r="6" spans="1:9" ht="12.75" customHeight="1" x14ac:dyDescent="0.2">
      <c r="A6" s="141" t="s">
        <v>10</v>
      </c>
      <c r="B6" s="206">
        <v>86</v>
      </c>
      <c r="C6" s="206">
        <v>85</v>
      </c>
      <c r="D6" s="324">
        <v>71</v>
      </c>
      <c r="E6" s="325">
        <v>71</v>
      </c>
      <c r="F6" s="325">
        <v>83</v>
      </c>
      <c r="G6" s="324">
        <v>61</v>
      </c>
      <c r="H6" s="342">
        <f t="shared" si="1"/>
        <v>457</v>
      </c>
    </row>
    <row r="7" spans="1:9" ht="12.75" customHeight="1" x14ac:dyDescent="0.2">
      <c r="A7" s="141" t="s">
        <v>9</v>
      </c>
      <c r="B7" s="206">
        <v>78</v>
      </c>
      <c r="C7" s="206">
        <v>73</v>
      </c>
      <c r="D7" s="324">
        <v>91</v>
      </c>
      <c r="E7" s="325">
        <v>90</v>
      </c>
      <c r="F7" s="325">
        <v>89</v>
      </c>
      <c r="G7" s="324">
        <v>62</v>
      </c>
      <c r="H7" s="342">
        <f t="shared" si="1"/>
        <v>483</v>
      </c>
    </row>
    <row r="8" spans="1:9" ht="12.75" customHeight="1" x14ac:dyDescent="0.2">
      <c r="A8" s="141" t="s">
        <v>8</v>
      </c>
      <c r="B8" s="206">
        <v>62</v>
      </c>
      <c r="C8" s="206">
        <v>60</v>
      </c>
      <c r="D8" s="324">
        <v>56</v>
      </c>
      <c r="E8" s="325">
        <v>47</v>
      </c>
      <c r="F8" s="325">
        <v>47</v>
      </c>
      <c r="G8" s="324">
        <v>53</v>
      </c>
      <c r="H8" s="342">
        <f t="shared" si="1"/>
        <v>325</v>
      </c>
    </row>
    <row r="9" spans="1:9" ht="12.75" customHeight="1" x14ac:dyDescent="0.2">
      <c r="A9" s="141" t="s">
        <v>6</v>
      </c>
      <c r="B9" s="206">
        <v>53</v>
      </c>
      <c r="C9" s="206">
        <v>77</v>
      </c>
      <c r="D9" s="324">
        <v>46</v>
      </c>
      <c r="E9" s="325">
        <v>54</v>
      </c>
      <c r="F9" s="325">
        <v>73</v>
      </c>
      <c r="G9" s="324">
        <v>65</v>
      </c>
      <c r="H9" s="342">
        <f t="shared" si="1"/>
        <v>368</v>
      </c>
    </row>
    <row r="10" spans="1:9" ht="12.75" customHeight="1" x14ac:dyDescent="0.2">
      <c r="A10" s="141" t="s">
        <v>5</v>
      </c>
      <c r="B10" s="206">
        <v>54</v>
      </c>
      <c r="C10" s="206">
        <v>64</v>
      </c>
      <c r="D10" s="324">
        <v>65</v>
      </c>
      <c r="E10" s="325">
        <v>66</v>
      </c>
      <c r="F10" s="325">
        <v>82</v>
      </c>
      <c r="G10" s="324">
        <v>77</v>
      </c>
      <c r="H10" s="342">
        <f t="shared" si="1"/>
        <v>408</v>
      </c>
    </row>
    <row r="11" spans="1:9" ht="12.75" customHeight="1" x14ac:dyDescent="0.2">
      <c r="A11" s="142" t="s">
        <v>3</v>
      </c>
      <c r="B11" s="206">
        <v>57</v>
      </c>
      <c r="C11" s="206">
        <v>47</v>
      </c>
      <c r="D11" s="324">
        <v>57</v>
      </c>
      <c r="E11" s="325">
        <v>58</v>
      </c>
      <c r="F11" s="325">
        <v>65</v>
      </c>
      <c r="G11" s="324">
        <v>56</v>
      </c>
      <c r="H11" s="342">
        <f t="shared" si="1"/>
        <v>340</v>
      </c>
    </row>
    <row r="12" spans="1:9" ht="12.75" customHeight="1" x14ac:dyDescent="0.2">
      <c r="A12" s="143" t="s">
        <v>1</v>
      </c>
      <c r="B12" s="205">
        <v>52</v>
      </c>
      <c r="C12" s="205">
        <v>56</v>
      </c>
      <c r="D12" s="205">
        <v>64</v>
      </c>
      <c r="E12" s="328">
        <v>66</v>
      </c>
      <c r="F12" s="328">
        <v>55</v>
      </c>
      <c r="G12" s="205">
        <v>51</v>
      </c>
      <c r="H12" s="343">
        <f>SUM(B12:G12)</f>
        <v>344</v>
      </c>
    </row>
    <row r="13" spans="1:9" ht="12" customHeight="1" x14ac:dyDescent="0.15">
      <c r="A13" s="147"/>
      <c r="B13" s="147"/>
      <c r="C13" s="147"/>
      <c r="D13" s="147"/>
      <c r="E13" s="147"/>
      <c r="F13" s="147"/>
      <c r="G13" s="147"/>
      <c r="H13" s="148" t="s">
        <v>19</v>
      </c>
      <c r="I13" s="147"/>
    </row>
    <row r="14" spans="1:9" ht="12" customHeight="1" x14ac:dyDescent="0.15">
      <c r="A14" s="53"/>
      <c r="B14" s="29"/>
      <c r="C14" s="29"/>
      <c r="D14" s="29"/>
      <c r="E14" s="29"/>
      <c r="F14" s="29"/>
      <c r="G14" s="29"/>
      <c r="H14" s="50"/>
    </row>
    <row r="15" spans="1:9" ht="12.75" customHeight="1" x14ac:dyDescent="0.2">
      <c r="A15" s="27"/>
      <c r="B15" s="25"/>
      <c r="C15" s="25"/>
      <c r="D15" s="26"/>
      <c r="E15" s="25"/>
      <c r="F15" s="25"/>
      <c r="G15" s="25"/>
      <c r="H15" s="25"/>
    </row>
    <row r="16" spans="1:9" ht="17.100000000000001" customHeight="1" x14ac:dyDescent="0.2">
      <c r="A16" s="15"/>
      <c r="B16" s="14"/>
      <c r="C16" s="14"/>
      <c r="D16" s="17"/>
      <c r="E16" s="16"/>
      <c r="F16" s="16"/>
      <c r="G16" s="17"/>
      <c r="H16" s="16"/>
    </row>
    <row r="17" spans="1:8" ht="15" customHeight="1" x14ac:dyDescent="0.2">
      <c r="A17" s="15"/>
      <c r="B17" s="14"/>
      <c r="C17" s="14"/>
      <c r="D17" s="17"/>
      <c r="E17" s="16"/>
      <c r="F17" s="16"/>
      <c r="G17" s="17"/>
      <c r="H17" s="16"/>
    </row>
    <row r="18" spans="1:8" ht="18" customHeight="1" x14ac:dyDescent="0.2">
      <c r="A18" s="15"/>
      <c r="B18" s="14"/>
      <c r="C18" s="14"/>
      <c r="D18" s="17"/>
      <c r="E18" s="16"/>
      <c r="F18" s="16"/>
      <c r="G18" s="17"/>
      <c r="H18" s="16"/>
    </row>
    <row r="19" spans="1:8" ht="12.75" customHeight="1" x14ac:dyDescent="0.2">
      <c r="A19" s="15"/>
      <c r="B19" s="14"/>
      <c r="C19" s="14"/>
      <c r="D19" s="17"/>
      <c r="E19" s="16"/>
      <c r="F19" s="16"/>
      <c r="G19" s="17"/>
      <c r="H19" s="16"/>
    </row>
    <row r="20" spans="1:8" ht="12.75" customHeight="1" x14ac:dyDescent="0.2">
      <c r="A20" s="15"/>
      <c r="B20" s="14"/>
      <c r="C20" s="14"/>
      <c r="D20" s="17"/>
      <c r="E20" s="16"/>
      <c r="F20" s="16"/>
      <c r="G20" s="17"/>
      <c r="H20" s="16"/>
    </row>
    <row r="21" spans="1:8" ht="12.75" customHeight="1" x14ac:dyDescent="0.2">
      <c r="A21" s="19"/>
      <c r="B21" s="14"/>
      <c r="C21" s="14"/>
      <c r="D21" s="17"/>
      <c r="E21" s="16"/>
      <c r="F21" s="16"/>
      <c r="G21" s="17"/>
      <c r="H21" s="16"/>
    </row>
    <row r="22" spans="1:8" ht="12.75" customHeight="1" x14ac:dyDescent="0.2">
      <c r="A22" s="19"/>
      <c r="B22" s="14"/>
      <c r="C22" s="14"/>
      <c r="D22" s="17"/>
      <c r="E22" s="16"/>
      <c r="F22" s="16"/>
      <c r="G22" s="17"/>
      <c r="H22" s="16"/>
    </row>
    <row r="23" spans="1:8" ht="12.75" customHeight="1" x14ac:dyDescent="0.2">
      <c r="A23" s="18"/>
      <c r="B23" s="14"/>
      <c r="C23" s="14"/>
      <c r="D23" s="17"/>
      <c r="E23" s="16"/>
      <c r="F23" s="16"/>
      <c r="G23" s="17"/>
      <c r="H23" s="16"/>
    </row>
    <row r="24" spans="1:8" ht="12.75" customHeight="1" x14ac:dyDescent="0.2">
      <c r="A24" s="15"/>
      <c r="B24" s="14"/>
      <c r="C24" s="14"/>
      <c r="D24" s="14"/>
      <c r="E24" s="13"/>
      <c r="F24" s="13"/>
      <c r="G24" s="14"/>
      <c r="H24" s="13"/>
    </row>
    <row r="25" spans="1:8" ht="12.75" customHeight="1" x14ac:dyDescent="0.2">
      <c r="A25" s="8"/>
    </row>
    <row r="26" spans="1:8" ht="12.75" customHeight="1" x14ac:dyDescent="0.2">
      <c r="A26" s="8"/>
      <c r="H26" s="11"/>
    </row>
    <row r="27" spans="1:8" ht="12.75" customHeight="1" x14ac:dyDescent="0.2">
      <c r="A27" s="8"/>
    </row>
    <row r="28" spans="1:8" ht="12" customHeight="1" x14ac:dyDescent="0.2">
      <c r="A28" s="8"/>
    </row>
    <row r="29" spans="1:8" ht="12.75" customHeight="1" x14ac:dyDescent="0.2">
      <c r="A29" s="6"/>
    </row>
    <row r="32" spans="1:8" ht="8.1" customHeight="1" x14ac:dyDescent="0.2"/>
  </sheetData>
  <mergeCells count="2">
    <mergeCell ref="A3:A4"/>
    <mergeCell ref="B3:H3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E17"/>
  <sheetViews>
    <sheetView showGridLines="0" view="pageBreakPreview" zoomScale="145" zoomScaleNormal="145" zoomScaleSheetLayoutView="145" workbookViewId="0">
      <selection activeCell="F1" sqref="F1"/>
    </sheetView>
  </sheetViews>
  <sheetFormatPr defaultColWidth="2.88671875" defaultRowHeight="12.75" customHeight="1" x14ac:dyDescent="0.2"/>
  <cols>
    <col min="1" max="1" width="3.21875" style="1" customWidth="1"/>
    <col min="2" max="2" width="13.33203125" style="1" customWidth="1"/>
    <col min="3" max="3" width="20.5546875" style="1" customWidth="1"/>
    <col min="4" max="5" width="4.6640625" style="1" customWidth="1"/>
    <col min="6" max="7" width="5.44140625" style="1" customWidth="1"/>
    <col min="8" max="16384" width="2.88671875" style="1"/>
  </cols>
  <sheetData>
    <row r="1" spans="1:5" ht="27" customHeight="1" x14ac:dyDescent="0.2">
      <c r="A1" s="514" t="s">
        <v>226</v>
      </c>
      <c r="B1" s="515"/>
      <c r="C1" s="515"/>
      <c r="D1" s="515"/>
      <c r="E1" s="515"/>
    </row>
    <row r="2" spans="1:5" ht="12" customHeight="1" x14ac:dyDescent="0.2">
      <c r="A2" s="147"/>
      <c r="B2" s="147"/>
      <c r="C2" s="147"/>
      <c r="D2" s="147"/>
      <c r="E2" s="178" t="s">
        <v>358</v>
      </c>
    </row>
    <row r="3" spans="1:5" s="104" customFormat="1" ht="21" customHeight="1" x14ac:dyDescent="0.2">
      <c r="A3" s="204" t="s">
        <v>148</v>
      </c>
      <c r="B3" s="211" t="s">
        <v>169</v>
      </c>
      <c r="C3" s="211" t="s">
        <v>168</v>
      </c>
      <c r="D3" s="211" t="s">
        <v>161</v>
      </c>
      <c r="E3" s="211" t="s">
        <v>211</v>
      </c>
    </row>
    <row r="4" spans="1:5" ht="48.9" customHeight="1" x14ac:dyDescent="0.2">
      <c r="A4" s="433" t="s">
        <v>218</v>
      </c>
      <c r="B4" s="519" t="s">
        <v>398</v>
      </c>
      <c r="C4" s="203" t="s">
        <v>204</v>
      </c>
      <c r="D4" s="330">
        <v>1495</v>
      </c>
      <c r="E4" s="202">
        <v>22674</v>
      </c>
    </row>
    <row r="5" spans="1:5" ht="11.1" customHeight="1" x14ac:dyDescent="0.2">
      <c r="A5" s="522"/>
      <c r="B5" s="520"/>
      <c r="C5" s="203" t="s">
        <v>166</v>
      </c>
      <c r="D5" s="330">
        <v>5</v>
      </c>
      <c r="E5" s="202">
        <v>54</v>
      </c>
    </row>
    <row r="6" spans="1:5" ht="11.1" customHeight="1" x14ac:dyDescent="0.2">
      <c r="A6" s="522"/>
      <c r="B6" s="521"/>
      <c r="C6" s="203" t="s">
        <v>165</v>
      </c>
      <c r="D6" s="330">
        <v>63</v>
      </c>
      <c r="E6" s="202">
        <v>283</v>
      </c>
    </row>
    <row r="7" spans="1:5" ht="11.1" customHeight="1" x14ac:dyDescent="0.2">
      <c r="A7" s="523"/>
      <c r="B7" s="527" t="s">
        <v>238</v>
      </c>
      <c r="C7" s="528"/>
      <c r="D7" s="330">
        <f>SUM(D4:D6)</f>
        <v>1563</v>
      </c>
      <c r="E7" s="330">
        <f>SUM(E4:E6)</f>
        <v>23011</v>
      </c>
    </row>
    <row r="8" spans="1:5" ht="50.4" customHeight="1" x14ac:dyDescent="0.2">
      <c r="A8" s="433" t="s">
        <v>219</v>
      </c>
      <c r="B8" s="519" t="s">
        <v>399</v>
      </c>
      <c r="C8" s="203" t="s">
        <v>203</v>
      </c>
      <c r="D8" s="330">
        <v>1061</v>
      </c>
      <c r="E8" s="202">
        <v>15425</v>
      </c>
    </row>
    <row r="9" spans="1:5" ht="11.1" customHeight="1" x14ac:dyDescent="0.2">
      <c r="A9" s="522"/>
      <c r="B9" s="521"/>
      <c r="C9" s="203" t="s">
        <v>167</v>
      </c>
      <c r="D9" s="330">
        <v>112</v>
      </c>
      <c r="E9" s="202">
        <v>1595</v>
      </c>
    </row>
    <row r="10" spans="1:5" ht="11.1" customHeight="1" x14ac:dyDescent="0.2">
      <c r="A10" s="523"/>
      <c r="B10" s="527" t="s">
        <v>238</v>
      </c>
      <c r="C10" s="528"/>
      <c r="D10" s="330">
        <f>SUM(D8:D9)</f>
        <v>1173</v>
      </c>
      <c r="E10" s="330">
        <f>SUM(E8:E9)</f>
        <v>17020</v>
      </c>
    </row>
    <row r="11" spans="1:5" ht="48.9" customHeight="1" x14ac:dyDescent="0.2">
      <c r="A11" s="524" t="s">
        <v>220</v>
      </c>
      <c r="B11" s="519" t="s">
        <v>400</v>
      </c>
      <c r="C11" s="203" t="s">
        <v>281</v>
      </c>
      <c r="D11" s="330">
        <v>1106</v>
      </c>
      <c r="E11" s="202">
        <v>15034</v>
      </c>
    </row>
    <row r="12" spans="1:5" ht="11.1" customHeight="1" x14ac:dyDescent="0.2">
      <c r="A12" s="525"/>
      <c r="B12" s="520"/>
      <c r="C12" s="203" t="s">
        <v>368</v>
      </c>
      <c r="D12" s="330">
        <v>307</v>
      </c>
      <c r="E12" s="202">
        <v>3330</v>
      </c>
    </row>
    <row r="13" spans="1:5" ht="11.1" customHeight="1" x14ac:dyDescent="0.2">
      <c r="A13" s="525"/>
      <c r="B13" s="520"/>
      <c r="C13" s="203" t="s">
        <v>166</v>
      </c>
      <c r="D13" s="330">
        <v>99</v>
      </c>
      <c r="E13" s="202">
        <v>1057</v>
      </c>
    </row>
    <row r="14" spans="1:5" ht="11.1" customHeight="1" x14ac:dyDescent="0.2">
      <c r="A14" s="525"/>
      <c r="B14" s="521"/>
      <c r="C14" s="203" t="s">
        <v>165</v>
      </c>
      <c r="D14" s="330">
        <v>59</v>
      </c>
      <c r="E14" s="202">
        <v>612</v>
      </c>
    </row>
    <row r="15" spans="1:5" ht="11.1" customHeight="1" x14ac:dyDescent="0.2">
      <c r="A15" s="526"/>
      <c r="B15" s="527" t="s">
        <v>238</v>
      </c>
      <c r="C15" s="528"/>
      <c r="D15" s="224">
        <f>SUM(D11:D14)</f>
        <v>1571</v>
      </c>
      <c r="E15" s="224">
        <f>SUM(E11:E14)</f>
        <v>20033</v>
      </c>
    </row>
    <row r="16" spans="1:5" ht="15" customHeight="1" x14ac:dyDescent="0.2">
      <c r="A16" s="516" t="s">
        <v>171</v>
      </c>
      <c r="B16" s="517"/>
      <c r="C16" s="518"/>
      <c r="D16" s="244">
        <f>SUM(D7,D10,D15)</f>
        <v>4307</v>
      </c>
      <c r="E16" s="244">
        <f>SUM(E7,E10,E15)</f>
        <v>60064</v>
      </c>
    </row>
    <row r="17" spans="1:5" ht="12" customHeight="1" x14ac:dyDescent="0.15">
      <c r="A17" s="147"/>
      <c r="B17" s="147"/>
      <c r="C17" s="147"/>
      <c r="D17" s="147"/>
      <c r="E17" s="148" t="s">
        <v>347</v>
      </c>
    </row>
  </sheetData>
  <mergeCells count="11">
    <mergeCell ref="A1:E1"/>
    <mergeCell ref="A16:C16"/>
    <mergeCell ref="B4:B6"/>
    <mergeCell ref="B11:B14"/>
    <mergeCell ref="B8:B9"/>
    <mergeCell ref="A4:A7"/>
    <mergeCell ref="A8:A10"/>
    <mergeCell ref="A11:A15"/>
    <mergeCell ref="B7:C7"/>
    <mergeCell ref="B10:C10"/>
    <mergeCell ref="B15:C15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0"/>
  <dimension ref="A1:J20"/>
  <sheetViews>
    <sheetView showGridLines="0" view="pageBreakPreview" zoomScale="235" zoomScaleNormal="160" zoomScaleSheetLayoutView="235" workbookViewId="0">
      <selection activeCell="K1" sqref="K1"/>
    </sheetView>
  </sheetViews>
  <sheetFormatPr defaultColWidth="2.88671875" defaultRowHeight="12.75" customHeight="1" x14ac:dyDescent="0.2"/>
  <cols>
    <col min="1" max="1" width="8.33203125" style="147" customWidth="1"/>
    <col min="2" max="9" width="3.77734375" style="147" customWidth="1"/>
    <col min="10" max="10" width="4" style="147" customWidth="1"/>
    <col min="11" max="11" width="4.5546875" style="147" customWidth="1"/>
    <col min="12" max="16384" width="2.88671875" style="147"/>
  </cols>
  <sheetData>
    <row r="1" spans="1:10" s="344" customFormat="1" ht="17.100000000000001" customHeight="1" x14ac:dyDescent="0.2">
      <c r="A1" s="130" t="s">
        <v>319</v>
      </c>
      <c r="B1" s="131"/>
      <c r="C1" s="131"/>
      <c r="D1" s="131"/>
      <c r="E1" s="131"/>
      <c r="F1" s="131"/>
      <c r="G1" s="131"/>
      <c r="H1" s="131"/>
    </row>
    <row r="2" spans="1:10" ht="12" customHeight="1" x14ac:dyDescent="0.2">
      <c r="A2" s="132"/>
      <c r="B2" s="133"/>
      <c r="C2" s="133"/>
      <c r="D2" s="133"/>
      <c r="E2" s="133"/>
      <c r="F2" s="133"/>
      <c r="G2" s="133"/>
      <c r="J2" s="134" t="s">
        <v>337</v>
      </c>
    </row>
    <row r="3" spans="1:10" ht="15" customHeight="1" x14ac:dyDescent="0.2">
      <c r="A3" s="373"/>
      <c r="B3" s="375" t="s">
        <v>23</v>
      </c>
      <c r="C3" s="376"/>
      <c r="D3" s="376"/>
      <c r="E3" s="376"/>
      <c r="F3" s="376"/>
      <c r="G3" s="376"/>
      <c r="H3" s="376"/>
      <c r="I3" s="377"/>
      <c r="J3" s="378" t="s">
        <v>22</v>
      </c>
    </row>
    <row r="4" spans="1:10" ht="18" customHeight="1" x14ac:dyDescent="0.2">
      <c r="A4" s="374"/>
      <c r="B4" s="135" t="s">
        <v>180</v>
      </c>
      <c r="C4" s="136" t="s">
        <v>181</v>
      </c>
      <c r="D4" s="137" t="s">
        <v>182</v>
      </c>
      <c r="E4" s="138" t="s">
        <v>183</v>
      </c>
      <c r="F4" s="138" t="s">
        <v>184</v>
      </c>
      <c r="G4" s="138" t="s">
        <v>185</v>
      </c>
      <c r="H4" s="138" t="s">
        <v>39</v>
      </c>
      <c r="I4" s="135" t="s">
        <v>21</v>
      </c>
      <c r="J4" s="379"/>
    </row>
    <row r="5" spans="1:10" ht="12.75" customHeight="1" x14ac:dyDescent="0.2">
      <c r="A5" s="140" t="s">
        <v>172</v>
      </c>
      <c r="B5" s="340">
        <f t="shared" ref="B5:H5" si="0">SUM(B6:B12)</f>
        <v>16</v>
      </c>
      <c r="C5" s="340">
        <f t="shared" si="0"/>
        <v>17</v>
      </c>
      <c r="D5" s="340">
        <f t="shared" si="0"/>
        <v>16</v>
      </c>
      <c r="E5" s="340">
        <f t="shared" si="0"/>
        <v>15</v>
      </c>
      <c r="F5" s="340">
        <f t="shared" si="0"/>
        <v>17</v>
      </c>
      <c r="G5" s="340">
        <f t="shared" si="0"/>
        <v>15</v>
      </c>
      <c r="H5" s="340">
        <f t="shared" si="0"/>
        <v>30</v>
      </c>
      <c r="I5" s="341">
        <f>SUM(B5:H5)</f>
        <v>126</v>
      </c>
      <c r="J5" s="345">
        <f>SUM(J6:J12)</f>
        <v>188</v>
      </c>
    </row>
    <row r="6" spans="1:10" ht="12.75" customHeight="1" x14ac:dyDescent="0.2">
      <c r="A6" s="141" t="s">
        <v>10</v>
      </c>
      <c r="B6" s="206">
        <v>3</v>
      </c>
      <c r="C6" s="206">
        <v>3</v>
      </c>
      <c r="D6" s="324">
        <v>3</v>
      </c>
      <c r="E6" s="325">
        <v>2</v>
      </c>
      <c r="F6" s="325">
        <v>3</v>
      </c>
      <c r="G6" s="324">
        <v>2</v>
      </c>
      <c r="H6" s="324">
        <v>6</v>
      </c>
      <c r="I6" s="325">
        <f t="shared" ref="I6:I12" si="1">SUM(B6:H6)</f>
        <v>22</v>
      </c>
      <c r="J6" s="326">
        <v>32</v>
      </c>
    </row>
    <row r="7" spans="1:10" ht="12.75" customHeight="1" x14ac:dyDescent="0.2">
      <c r="A7" s="141" t="s">
        <v>9</v>
      </c>
      <c r="B7" s="206">
        <v>3</v>
      </c>
      <c r="C7" s="206">
        <v>3</v>
      </c>
      <c r="D7" s="324">
        <v>3</v>
      </c>
      <c r="E7" s="325">
        <v>3</v>
      </c>
      <c r="F7" s="325">
        <v>3</v>
      </c>
      <c r="G7" s="324">
        <v>2</v>
      </c>
      <c r="H7" s="324">
        <v>3</v>
      </c>
      <c r="I7" s="325">
        <f t="shared" si="1"/>
        <v>20</v>
      </c>
      <c r="J7" s="326">
        <v>27</v>
      </c>
    </row>
    <row r="8" spans="1:10" ht="12.75" customHeight="1" x14ac:dyDescent="0.2">
      <c r="A8" s="141" t="s">
        <v>8</v>
      </c>
      <c r="B8" s="206">
        <v>2</v>
      </c>
      <c r="C8" s="206">
        <v>2</v>
      </c>
      <c r="D8" s="324">
        <v>2</v>
      </c>
      <c r="E8" s="325">
        <v>2</v>
      </c>
      <c r="F8" s="325">
        <v>2</v>
      </c>
      <c r="G8" s="324">
        <v>2</v>
      </c>
      <c r="H8" s="324">
        <v>4</v>
      </c>
      <c r="I8" s="325">
        <f>SUM(B8:H8)</f>
        <v>16</v>
      </c>
      <c r="J8" s="326">
        <v>24</v>
      </c>
    </row>
    <row r="9" spans="1:10" ht="12.75" customHeight="1" x14ac:dyDescent="0.2">
      <c r="A9" s="141" t="s">
        <v>6</v>
      </c>
      <c r="B9" s="206">
        <v>2</v>
      </c>
      <c r="C9" s="206">
        <v>3</v>
      </c>
      <c r="D9" s="324">
        <v>2</v>
      </c>
      <c r="E9" s="325">
        <v>2</v>
      </c>
      <c r="F9" s="325">
        <v>2</v>
      </c>
      <c r="G9" s="324">
        <v>2</v>
      </c>
      <c r="H9" s="324">
        <v>5</v>
      </c>
      <c r="I9" s="325">
        <f t="shared" si="1"/>
        <v>18</v>
      </c>
      <c r="J9" s="326">
        <v>25</v>
      </c>
    </row>
    <row r="10" spans="1:10" ht="12.75" customHeight="1" x14ac:dyDescent="0.2">
      <c r="A10" s="141" t="s">
        <v>5</v>
      </c>
      <c r="B10" s="206">
        <v>2</v>
      </c>
      <c r="C10" s="206">
        <v>2</v>
      </c>
      <c r="D10" s="324">
        <v>2</v>
      </c>
      <c r="E10" s="325">
        <v>2</v>
      </c>
      <c r="F10" s="325">
        <v>3</v>
      </c>
      <c r="G10" s="324">
        <v>3</v>
      </c>
      <c r="H10" s="324">
        <v>4</v>
      </c>
      <c r="I10" s="325">
        <f t="shared" si="1"/>
        <v>18</v>
      </c>
      <c r="J10" s="326">
        <v>32</v>
      </c>
    </row>
    <row r="11" spans="1:10" ht="12.75" customHeight="1" x14ac:dyDescent="0.2">
      <c r="A11" s="142" t="s">
        <v>3</v>
      </c>
      <c r="B11" s="206">
        <v>2</v>
      </c>
      <c r="C11" s="206">
        <v>2</v>
      </c>
      <c r="D11" s="206">
        <v>2</v>
      </c>
      <c r="E11" s="327">
        <v>2</v>
      </c>
      <c r="F11" s="327">
        <v>2</v>
      </c>
      <c r="G11" s="206">
        <v>2</v>
      </c>
      <c r="H11" s="324">
        <v>3</v>
      </c>
      <c r="I11" s="325">
        <f t="shared" si="1"/>
        <v>15</v>
      </c>
      <c r="J11" s="326">
        <v>22</v>
      </c>
    </row>
    <row r="12" spans="1:10" ht="12.75" customHeight="1" x14ac:dyDescent="0.2">
      <c r="A12" s="143" t="s">
        <v>1</v>
      </c>
      <c r="B12" s="205">
        <v>2</v>
      </c>
      <c r="C12" s="205">
        <v>2</v>
      </c>
      <c r="D12" s="205">
        <v>2</v>
      </c>
      <c r="E12" s="328">
        <v>2</v>
      </c>
      <c r="F12" s="328">
        <v>2</v>
      </c>
      <c r="G12" s="205">
        <v>2</v>
      </c>
      <c r="H12" s="205">
        <v>5</v>
      </c>
      <c r="I12" s="329">
        <f t="shared" si="1"/>
        <v>17</v>
      </c>
      <c r="J12" s="346">
        <v>26</v>
      </c>
    </row>
    <row r="13" spans="1:10" ht="12.75" customHeight="1" x14ac:dyDescent="0.15">
      <c r="A13" s="144" t="s">
        <v>20</v>
      </c>
      <c r="B13" s="145"/>
      <c r="C13" s="145"/>
      <c r="D13" s="145"/>
      <c r="E13" s="145"/>
      <c r="F13" s="145"/>
      <c r="G13" s="145"/>
      <c r="H13" s="145"/>
      <c r="I13" s="146"/>
    </row>
    <row r="14" spans="1:10" ht="12" customHeight="1" x14ac:dyDescent="0.15">
      <c r="J14" s="148" t="s">
        <v>19</v>
      </c>
    </row>
    <row r="15" spans="1:10" ht="12.75" customHeight="1" x14ac:dyDescent="0.2">
      <c r="A15" s="347"/>
      <c r="B15" s="380"/>
      <c r="C15" s="381"/>
      <c r="D15" s="382"/>
      <c r="E15" s="383"/>
      <c r="F15" s="382"/>
      <c r="G15" s="383"/>
    </row>
    <row r="16" spans="1:10" ht="12.75" customHeight="1" x14ac:dyDescent="0.2">
      <c r="A16" s="347"/>
      <c r="B16" s="380"/>
      <c r="C16" s="381"/>
      <c r="D16" s="382"/>
      <c r="E16" s="383"/>
      <c r="F16" s="382"/>
      <c r="G16" s="383"/>
    </row>
    <row r="17" spans="1:7" ht="12.75" customHeight="1" x14ac:dyDescent="0.2">
      <c r="A17" s="347"/>
      <c r="B17" s="380"/>
      <c r="C17" s="381"/>
      <c r="D17" s="382"/>
      <c r="E17" s="383"/>
      <c r="F17" s="382"/>
      <c r="G17" s="383"/>
    </row>
    <row r="18" spans="1:7" ht="8.1" customHeight="1" x14ac:dyDescent="0.2">
      <c r="A18" s="175"/>
      <c r="B18" s="175"/>
      <c r="C18" s="175"/>
      <c r="D18" s="175"/>
      <c r="E18" s="175"/>
      <c r="F18" s="175"/>
      <c r="G18" s="348"/>
    </row>
    <row r="19" spans="1:7" ht="12.75" customHeight="1" x14ac:dyDescent="0.2">
      <c r="A19" s="349"/>
      <c r="B19" s="175"/>
      <c r="C19" s="175"/>
      <c r="D19" s="175"/>
      <c r="E19" s="175"/>
      <c r="F19" s="175"/>
      <c r="G19" s="175"/>
    </row>
    <row r="20" spans="1:7" ht="12.75" customHeight="1" x14ac:dyDescent="0.2">
      <c r="A20" s="349"/>
      <c r="B20" s="175"/>
      <c r="C20" s="175"/>
      <c r="D20" s="175"/>
      <c r="E20" s="175"/>
      <c r="F20" s="175"/>
      <c r="G20" s="175"/>
    </row>
  </sheetData>
  <mergeCells count="12">
    <mergeCell ref="A3:A4"/>
    <mergeCell ref="B3:I3"/>
    <mergeCell ref="J3:J4"/>
    <mergeCell ref="B17:C17"/>
    <mergeCell ref="D17:E17"/>
    <mergeCell ref="F17:G17"/>
    <mergeCell ref="B15:C15"/>
    <mergeCell ref="D15:E15"/>
    <mergeCell ref="F15:G15"/>
    <mergeCell ref="B16:C16"/>
    <mergeCell ref="D16:E16"/>
    <mergeCell ref="F16:G16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O25"/>
  <sheetViews>
    <sheetView showGridLines="0" view="pageBreakPreview" zoomScale="160" zoomScaleNormal="175" zoomScaleSheetLayoutView="160" workbookViewId="0">
      <selection activeCell="L1" sqref="L1"/>
    </sheetView>
  </sheetViews>
  <sheetFormatPr defaultColWidth="2.88671875" defaultRowHeight="12.75" customHeight="1" x14ac:dyDescent="0.2"/>
  <cols>
    <col min="1" max="1" width="3.6640625" style="1" customWidth="1"/>
    <col min="2" max="2" width="3" style="1" customWidth="1"/>
    <col min="3" max="11" width="4" style="1" customWidth="1"/>
    <col min="12" max="14" width="7.109375" style="1" customWidth="1"/>
    <col min="15" max="15" width="6.109375" style="1" customWidth="1"/>
    <col min="16" max="16384" width="2.88671875" style="1"/>
  </cols>
  <sheetData>
    <row r="1" spans="1:15" s="57" customFormat="1" ht="17.100000000000001" customHeight="1" x14ac:dyDescent="0.2">
      <c r="A1" s="149" t="s">
        <v>173</v>
      </c>
      <c r="B1" s="150"/>
      <c r="C1" s="151"/>
      <c r="D1" s="152"/>
      <c r="E1" s="151"/>
      <c r="F1" s="152"/>
      <c r="G1" s="153"/>
      <c r="H1" s="153"/>
      <c r="I1" s="153"/>
      <c r="J1" s="153"/>
      <c r="K1" s="153"/>
    </row>
    <row r="2" spans="1:15" ht="85.5" customHeight="1" x14ac:dyDescent="0.2">
      <c r="A2" s="386"/>
      <c r="B2" s="387"/>
      <c r="C2" s="154" t="s">
        <v>34</v>
      </c>
      <c r="D2" s="155" t="s">
        <v>33</v>
      </c>
      <c r="E2" s="154" t="s">
        <v>32</v>
      </c>
      <c r="F2" s="156" t="s">
        <v>31</v>
      </c>
      <c r="G2" s="157" t="s">
        <v>30</v>
      </c>
      <c r="H2" s="158" t="s">
        <v>29</v>
      </c>
      <c r="I2" s="154" t="s">
        <v>28</v>
      </c>
      <c r="J2" s="155" t="s">
        <v>27</v>
      </c>
      <c r="K2" s="156" t="s">
        <v>174</v>
      </c>
    </row>
    <row r="3" spans="1:15" ht="15.75" customHeight="1" x14ac:dyDescent="0.2">
      <c r="A3" s="388" t="s">
        <v>338</v>
      </c>
      <c r="B3" s="310" t="s">
        <v>26</v>
      </c>
      <c r="C3" s="303">
        <v>251</v>
      </c>
      <c r="D3" s="218">
        <v>42</v>
      </c>
      <c r="E3" s="218">
        <v>29</v>
      </c>
      <c r="F3" s="218">
        <v>0</v>
      </c>
      <c r="G3" s="219">
        <v>30</v>
      </c>
      <c r="H3" s="219">
        <v>0</v>
      </c>
      <c r="I3" s="218">
        <v>0</v>
      </c>
      <c r="J3" s="303">
        <v>251</v>
      </c>
      <c r="K3" s="218">
        <v>63</v>
      </c>
    </row>
    <row r="4" spans="1:15" ht="15.75" customHeight="1" x14ac:dyDescent="0.2">
      <c r="A4" s="385"/>
      <c r="B4" s="311" t="s">
        <v>25</v>
      </c>
      <c r="C4" s="304">
        <v>163</v>
      </c>
      <c r="D4" s="220">
        <v>46</v>
      </c>
      <c r="E4" s="220">
        <v>44</v>
      </c>
      <c r="F4" s="220">
        <v>0</v>
      </c>
      <c r="G4" s="221">
        <v>38</v>
      </c>
      <c r="H4" s="221">
        <v>0</v>
      </c>
      <c r="I4" s="220">
        <v>0</v>
      </c>
      <c r="J4" s="304">
        <v>163</v>
      </c>
      <c r="K4" s="220">
        <v>25</v>
      </c>
    </row>
    <row r="5" spans="1:15" ht="15.75" customHeight="1" x14ac:dyDescent="0.2">
      <c r="A5" s="388">
        <v>3</v>
      </c>
      <c r="B5" s="310" t="s">
        <v>26</v>
      </c>
      <c r="C5" s="218">
        <v>282</v>
      </c>
      <c r="D5" s="218">
        <v>40</v>
      </c>
      <c r="E5" s="218">
        <v>44</v>
      </c>
      <c r="F5" s="218">
        <v>1</v>
      </c>
      <c r="G5" s="219">
        <v>47</v>
      </c>
      <c r="H5" s="219">
        <v>0</v>
      </c>
      <c r="I5" s="218">
        <v>0</v>
      </c>
      <c r="J5" s="218">
        <v>282</v>
      </c>
      <c r="K5" s="218">
        <v>67</v>
      </c>
    </row>
    <row r="6" spans="1:15" ht="15.75" customHeight="1" x14ac:dyDescent="0.2">
      <c r="A6" s="385"/>
      <c r="B6" s="311" t="s">
        <v>25</v>
      </c>
      <c r="C6" s="220">
        <v>163</v>
      </c>
      <c r="D6" s="220">
        <v>54</v>
      </c>
      <c r="E6" s="220">
        <v>50</v>
      </c>
      <c r="F6" s="220">
        <v>0</v>
      </c>
      <c r="G6" s="221">
        <v>47</v>
      </c>
      <c r="H6" s="221">
        <v>0</v>
      </c>
      <c r="I6" s="220">
        <v>0</v>
      </c>
      <c r="J6" s="220">
        <v>163</v>
      </c>
      <c r="K6" s="220">
        <v>24</v>
      </c>
    </row>
    <row r="7" spans="1:15" ht="15.75" customHeight="1" x14ac:dyDescent="0.2">
      <c r="A7" s="388">
        <v>4</v>
      </c>
      <c r="B7" s="310" t="s">
        <v>26</v>
      </c>
      <c r="C7" s="218">
        <v>293</v>
      </c>
      <c r="D7" s="218">
        <v>43</v>
      </c>
      <c r="E7" s="218">
        <v>39</v>
      </c>
      <c r="F7" s="218">
        <v>0</v>
      </c>
      <c r="G7" s="219">
        <v>45</v>
      </c>
      <c r="H7" s="219">
        <v>0</v>
      </c>
      <c r="I7" s="218">
        <v>0</v>
      </c>
      <c r="J7" s="218">
        <v>293</v>
      </c>
      <c r="K7" s="218">
        <v>82</v>
      </c>
    </row>
    <row r="8" spans="1:15" ht="15.75" customHeight="1" x14ac:dyDescent="0.2">
      <c r="A8" s="385"/>
      <c r="B8" s="311" t="s">
        <v>25</v>
      </c>
      <c r="C8" s="220">
        <v>174</v>
      </c>
      <c r="D8" s="220">
        <v>34</v>
      </c>
      <c r="E8" s="220">
        <v>56</v>
      </c>
      <c r="F8" s="220">
        <v>0</v>
      </c>
      <c r="G8" s="221">
        <v>57</v>
      </c>
      <c r="H8" s="221">
        <v>0</v>
      </c>
      <c r="I8" s="220">
        <v>0</v>
      </c>
      <c r="J8" s="220">
        <v>174</v>
      </c>
      <c r="K8" s="220">
        <v>20</v>
      </c>
    </row>
    <row r="9" spans="1:15" ht="15.75" customHeight="1" x14ac:dyDescent="0.2">
      <c r="A9" s="384">
        <v>5</v>
      </c>
      <c r="B9" s="310" t="s">
        <v>26</v>
      </c>
      <c r="C9" s="218">
        <v>293</v>
      </c>
      <c r="D9" s="218">
        <v>42</v>
      </c>
      <c r="E9" s="218">
        <v>41</v>
      </c>
      <c r="F9" s="218">
        <v>1</v>
      </c>
      <c r="G9" s="219">
        <v>41</v>
      </c>
      <c r="H9" s="219">
        <v>0</v>
      </c>
      <c r="I9" s="218">
        <v>0</v>
      </c>
      <c r="J9" s="218">
        <v>293</v>
      </c>
      <c r="K9" s="218">
        <v>84</v>
      </c>
    </row>
    <row r="10" spans="1:15" ht="15.75" customHeight="1" x14ac:dyDescent="0.2">
      <c r="A10" s="385"/>
      <c r="B10" s="311" t="s">
        <v>25</v>
      </c>
      <c r="C10" s="220">
        <v>164</v>
      </c>
      <c r="D10" s="220">
        <v>45</v>
      </c>
      <c r="E10" s="220">
        <v>45</v>
      </c>
      <c r="F10" s="220">
        <v>0</v>
      </c>
      <c r="G10" s="221">
        <v>39</v>
      </c>
      <c r="H10" s="221">
        <v>0</v>
      </c>
      <c r="I10" s="220">
        <v>0</v>
      </c>
      <c r="J10" s="220">
        <v>164</v>
      </c>
      <c r="K10" s="220">
        <v>16</v>
      </c>
    </row>
    <row r="11" spans="1:15" ht="15.75" customHeight="1" x14ac:dyDescent="0.2">
      <c r="A11" s="384">
        <v>6</v>
      </c>
      <c r="B11" s="295" t="s">
        <v>26</v>
      </c>
      <c r="C11" s="303">
        <v>298</v>
      </c>
      <c r="D11" s="303">
        <v>38</v>
      </c>
      <c r="E11" s="303">
        <v>38</v>
      </c>
      <c r="F11" s="303">
        <v>0</v>
      </c>
      <c r="G11" s="159">
        <v>48</v>
      </c>
      <c r="H11" s="159">
        <v>0</v>
      </c>
      <c r="I11" s="303">
        <v>0</v>
      </c>
      <c r="J11" s="303">
        <v>298</v>
      </c>
      <c r="K11" s="303">
        <v>83</v>
      </c>
    </row>
    <row r="12" spans="1:15" ht="15.75" customHeight="1" x14ac:dyDescent="0.2">
      <c r="A12" s="385"/>
      <c r="B12" s="296" t="s">
        <v>25</v>
      </c>
      <c r="C12" s="304">
        <v>159</v>
      </c>
      <c r="D12" s="304">
        <v>44</v>
      </c>
      <c r="E12" s="304">
        <v>44</v>
      </c>
      <c r="F12" s="304">
        <v>0</v>
      </c>
      <c r="G12" s="323">
        <v>48</v>
      </c>
      <c r="H12" s="323">
        <v>0</v>
      </c>
      <c r="I12" s="304">
        <v>0</v>
      </c>
      <c r="J12" s="304">
        <v>159</v>
      </c>
      <c r="K12" s="304">
        <v>14</v>
      </c>
    </row>
    <row r="13" spans="1:15" ht="12" customHeight="1" x14ac:dyDescent="0.15">
      <c r="A13" s="147"/>
      <c r="B13" s="147"/>
      <c r="C13" s="147"/>
      <c r="D13" s="147"/>
      <c r="E13" s="147"/>
      <c r="F13" s="147"/>
      <c r="G13" s="160"/>
      <c r="H13" s="161"/>
      <c r="I13" s="161"/>
      <c r="J13" s="162"/>
      <c r="K13" s="163" t="s">
        <v>339</v>
      </c>
    </row>
    <row r="14" spans="1:15" ht="12.75" customHeight="1" x14ac:dyDescent="0.2">
      <c r="A14" s="24"/>
      <c r="B14" s="23"/>
      <c r="C14" s="22"/>
      <c r="D14" s="22"/>
      <c r="E14" s="22"/>
      <c r="F14" s="22"/>
      <c r="G14" s="25"/>
      <c r="H14" s="25"/>
      <c r="I14" s="25"/>
      <c r="O14" s="22"/>
    </row>
    <row r="15" spans="1:15" ht="17.100000000000001" customHeight="1" x14ac:dyDescent="0.2">
      <c r="A15" s="55"/>
      <c r="B15" s="14"/>
      <c r="C15" s="20"/>
      <c r="D15" s="17"/>
      <c r="E15" s="20"/>
      <c r="F15" s="17"/>
      <c r="G15" s="17"/>
      <c r="H15" s="16"/>
      <c r="I15" s="16"/>
      <c r="O15" s="20"/>
    </row>
    <row r="16" spans="1:15" ht="20.100000000000001" customHeight="1" x14ac:dyDescent="0.2">
      <c r="G16" s="17"/>
      <c r="H16" s="16"/>
      <c r="I16" s="16"/>
      <c r="O16" s="20"/>
    </row>
    <row r="17" spans="1:15" ht="12.75" customHeight="1" x14ac:dyDescent="0.2">
      <c r="A17" s="215"/>
      <c r="G17" s="17"/>
      <c r="H17" s="16"/>
      <c r="I17" s="16"/>
      <c r="O17" s="20"/>
    </row>
    <row r="18" spans="1:15" ht="12.75" customHeight="1" x14ac:dyDescent="0.2">
      <c r="C18" s="302"/>
      <c r="G18" s="17"/>
      <c r="H18" s="16"/>
      <c r="I18" s="16"/>
      <c r="O18" s="20"/>
    </row>
    <row r="19" spans="1:15" ht="12.75" customHeight="1" x14ac:dyDescent="0.2">
      <c r="G19" s="17"/>
      <c r="H19" s="16"/>
      <c r="I19" s="16"/>
      <c r="O19" s="20"/>
    </row>
    <row r="20" spans="1:15" ht="12.75" customHeight="1" x14ac:dyDescent="0.2">
      <c r="C20" s="302"/>
      <c r="G20" s="17"/>
      <c r="H20" s="16"/>
      <c r="I20" s="16"/>
      <c r="O20" s="2"/>
    </row>
    <row r="21" spans="1:15" ht="12.75" customHeight="1" x14ac:dyDescent="0.2">
      <c r="G21" s="17"/>
      <c r="H21" s="16"/>
      <c r="I21" s="16"/>
      <c r="O21" s="2"/>
    </row>
    <row r="22" spans="1:15" ht="12.75" customHeight="1" x14ac:dyDescent="0.2">
      <c r="G22" s="17"/>
      <c r="H22" s="16"/>
      <c r="I22" s="16"/>
      <c r="O22" s="2"/>
    </row>
    <row r="23" spans="1:15" ht="8.1" customHeight="1" x14ac:dyDescent="0.2">
      <c r="J23" s="2"/>
      <c r="K23" s="2"/>
      <c r="L23" s="2"/>
      <c r="M23" s="2"/>
      <c r="N23" s="2"/>
      <c r="O23" s="4"/>
    </row>
    <row r="24" spans="1:15" ht="12.75" customHeight="1" x14ac:dyDescent="0.2">
      <c r="J24" s="3"/>
      <c r="K24" s="2"/>
      <c r="L24" s="2"/>
      <c r="M24" s="2"/>
      <c r="N24" s="2"/>
      <c r="O24" s="2"/>
    </row>
    <row r="25" spans="1:15" ht="12.75" customHeight="1" x14ac:dyDescent="0.2">
      <c r="J25" s="3"/>
      <c r="K25" s="2"/>
      <c r="L25" s="2"/>
      <c r="M25" s="2"/>
      <c r="N25" s="2"/>
      <c r="O25" s="2"/>
    </row>
  </sheetData>
  <mergeCells count="6">
    <mergeCell ref="A11:A12"/>
    <mergeCell ref="A2:B2"/>
    <mergeCell ref="A5:A6"/>
    <mergeCell ref="A3:A4"/>
    <mergeCell ref="A9:A10"/>
    <mergeCell ref="A7:A8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7"/>
  <sheetViews>
    <sheetView showGridLines="0" view="pageBreakPreview" zoomScale="190" zoomScaleNormal="175" zoomScaleSheetLayoutView="190" workbookViewId="0">
      <selection activeCell="G4" sqref="G4"/>
    </sheetView>
  </sheetViews>
  <sheetFormatPr defaultColWidth="2.88671875" defaultRowHeight="12.75" customHeight="1" x14ac:dyDescent="0.2"/>
  <cols>
    <col min="1" max="1" width="7.21875" style="1" customWidth="1"/>
    <col min="2" max="7" width="5.88671875" style="1" customWidth="1"/>
    <col min="8" max="16384" width="2.88671875" style="1"/>
  </cols>
  <sheetData>
    <row r="1" spans="1:7" s="63" customFormat="1" ht="17.100000000000001" customHeight="1" x14ac:dyDescent="0.2">
      <c r="A1" s="10" t="s">
        <v>51</v>
      </c>
      <c r="B1" s="75"/>
      <c r="C1" s="75"/>
      <c r="D1" s="75"/>
      <c r="E1" s="75"/>
      <c r="F1" s="75"/>
      <c r="G1" s="75"/>
    </row>
    <row r="2" spans="1:7" ht="12" customHeight="1" x14ac:dyDescent="0.2">
      <c r="A2" s="46"/>
      <c r="B2" s="31"/>
      <c r="C2" s="31"/>
      <c r="D2" s="31"/>
      <c r="E2" s="31"/>
      <c r="F2" s="31"/>
      <c r="G2" s="45" t="s">
        <v>340</v>
      </c>
    </row>
    <row r="3" spans="1:7" ht="30" customHeight="1" x14ac:dyDescent="0.2">
      <c r="A3" s="44"/>
      <c r="B3" s="74" t="s">
        <v>50</v>
      </c>
      <c r="C3" s="251" t="s">
        <v>288</v>
      </c>
      <c r="D3" s="73" t="s">
        <v>49</v>
      </c>
      <c r="E3" s="72" t="s">
        <v>48</v>
      </c>
      <c r="F3" s="71" t="s">
        <v>13</v>
      </c>
      <c r="G3" s="62" t="s">
        <v>12</v>
      </c>
    </row>
    <row r="4" spans="1:7" s="339" customFormat="1" ht="20.100000000000001" customHeight="1" x14ac:dyDescent="0.2">
      <c r="A4" s="350" t="s">
        <v>172</v>
      </c>
      <c r="B4" s="336">
        <f>SUM(B5:B7)</f>
        <v>117075</v>
      </c>
      <c r="C4" s="336">
        <f>SUM(C5:C7)</f>
        <v>23662</v>
      </c>
      <c r="D4" s="336">
        <f>SUM(D5:D7)</f>
        <v>8703</v>
      </c>
      <c r="E4" s="336">
        <f>SUM(E5:E7)</f>
        <v>50115</v>
      </c>
      <c r="F4" s="336">
        <f>SUM(F5:F7)</f>
        <v>3</v>
      </c>
      <c r="G4" s="338"/>
    </row>
    <row r="5" spans="1:7" ht="20.100000000000001" customHeight="1" x14ac:dyDescent="0.2">
      <c r="A5" s="70" t="s">
        <v>47</v>
      </c>
      <c r="B5" s="39">
        <v>37217</v>
      </c>
      <c r="C5" s="39">
        <v>9407</v>
      </c>
      <c r="D5" s="37">
        <v>2836</v>
      </c>
      <c r="E5" s="38">
        <v>14532</v>
      </c>
      <c r="F5" s="37">
        <v>1</v>
      </c>
      <c r="G5" s="36" t="s">
        <v>46</v>
      </c>
    </row>
    <row r="6" spans="1:7" ht="20.100000000000001" customHeight="1" x14ac:dyDescent="0.2">
      <c r="A6" s="70" t="s">
        <v>45</v>
      </c>
      <c r="B6" s="39">
        <v>41263</v>
      </c>
      <c r="C6" s="39">
        <v>8426</v>
      </c>
      <c r="D6" s="37">
        <v>3373</v>
      </c>
      <c r="E6" s="38">
        <v>22178</v>
      </c>
      <c r="F6" s="37">
        <v>1</v>
      </c>
      <c r="G6" s="36" t="s">
        <v>44</v>
      </c>
    </row>
    <row r="7" spans="1:7" ht="20.100000000000001" customHeight="1" x14ac:dyDescent="0.2">
      <c r="A7" s="69" t="s">
        <v>43</v>
      </c>
      <c r="B7" s="33">
        <v>38595</v>
      </c>
      <c r="C7" s="33">
        <v>5829</v>
      </c>
      <c r="D7" s="68">
        <v>2494</v>
      </c>
      <c r="E7" s="52">
        <v>13405</v>
      </c>
      <c r="F7" s="68">
        <v>1</v>
      </c>
      <c r="G7" s="67" t="s">
        <v>42</v>
      </c>
    </row>
    <row r="8" spans="1:7" ht="12" customHeight="1" x14ac:dyDescent="0.15">
      <c r="A8" s="30"/>
      <c r="B8" s="29"/>
      <c r="C8" s="29"/>
      <c r="D8" s="29"/>
      <c r="E8" s="29"/>
      <c r="F8" s="29"/>
      <c r="G8" s="28" t="s">
        <v>240</v>
      </c>
    </row>
    <row r="9" spans="1:7" s="63" customFormat="1" ht="17.100000000000001" customHeight="1" x14ac:dyDescent="0.2">
      <c r="A9" s="66"/>
      <c r="B9" s="64"/>
      <c r="C9" s="64"/>
      <c r="D9" s="65"/>
      <c r="E9" s="64"/>
      <c r="F9" s="64"/>
      <c r="G9" s="64"/>
    </row>
    <row r="10" spans="1:7" ht="12" customHeight="1" x14ac:dyDescent="0.2">
      <c r="A10" s="15"/>
      <c r="B10" s="14"/>
      <c r="C10" s="14"/>
      <c r="D10" s="17"/>
      <c r="E10" s="16"/>
      <c r="F10" s="17"/>
      <c r="G10" s="16"/>
    </row>
    <row r="11" spans="1:7" ht="20.100000000000001" customHeight="1" x14ac:dyDescent="0.2">
      <c r="A11" s="15"/>
      <c r="B11" s="14"/>
      <c r="C11" s="14"/>
      <c r="D11" s="17"/>
      <c r="E11" s="16"/>
      <c r="F11" s="17"/>
      <c r="G11" s="16"/>
    </row>
    <row r="12" spans="1:7" ht="21.75" customHeight="1" x14ac:dyDescent="0.2">
      <c r="A12" s="15"/>
      <c r="B12" s="14"/>
      <c r="C12" s="14"/>
      <c r="D12" s="17"/>
      <c r="E12" s="16"/>
      <c r="F12" s="17"/>
      <c r="G12" s="16"/>
    </row>
    <row r="13" spans="1:7" ht="20.100000000000001" customHeight="1" x14ac:dyDescent="0.2">
      <c r="A13" s="15"/>
      <c r="B13" s="14"/>
      <c r="C13" s="14"/>
      <c r="D13" s="17"/>
      <c r="E13" s="16"/>
      <c r="F13" s="17"/>
      <c r="G13" s="16"/>
    </row>
    <row r="14" spans="1:7" ht="20.100000000000001" customHeight="1" x14ac:dyDescent="0.2">
      <c r="A14" s="15"/>
      <c r="B14" s="14"/>
      <c r="C14" s="14"/>
      <c r="D14" s="17"/>
      <c r="E14" s="16"/>
      <c r="F14" s="17"/>
      <c r="G14" s="16"/>
    </row>
    <row r="15" spans="1:7" ht="20.100000000000001" customHeight="1" x14ac:dyDescent="0.2">
      <c r="A15" s="19"/>
      <c r="B15" s="14"/>
      <c r="C15" s="14"/>
      <c r="D15" s="17"/>
      <c r="E15" s="16"/>
      <c r="F15" s="17"/>
      <c r="G15" s="16"/>
    </row>
    <row r="16" spans="1:7" ht="20.100000000000001" customHeight="1" x14ac:dyDescent="0.2">
      <c r="A16" s="19"/>
      <c r="B16" s="14"/>
      <c r="C16" s="14"/>
      <c r="D16" s="17"/>
      <c r="E16" s="16"/>
      <c r="F16" s="17"/>
      <c r="G16" s="16"/>
    </row>
    <row r="17" spans="1:7" ht="12" customHeight="1" x14ac:dyDescent="0.2">
      <c r="A17" s="18"/>
      <c r="B17" s="14"/>
      <c r="C17" s="14"/>
      <c r="D17" s="17"/>
      <c r="E17" s="16"/>
      <c r="F17" s="17"/>
      <c r="G17" s="16"/>
    </row>
    <row r="18" spans="1:7" ht="12" customHeight="1" x14ac:dyDescent="0.2">
      <c r="A18" s="15"/>
      <c r="B18" s="14"/>
      <c r="C18" s="14"/>
      <c r="D18" s="14"/>
      <c r="E18" s="13"/>
      <c r="F18" s="14"/>
      <c r="G18" s="13"/>
    </row>
    <row r="19" spans="1:7" ht="12.75" customHeight="1" x14ac:dyDescent="0.2">
      <c r="A19" s="8"/>
    </row>
    <row r="20" spans="1:7" ht="17.100000000000001" customHeight="1" x14ac:dyDescent="0.2">
      <c r="A20" s="8"/>
      <c r="G20" s="11"/>
    </row>
    <row r="21" spans="1:7" ht="8.1" customHeight="1" x14ac:dyDescent="0.2">
      <c r="A21" s="8"/>
    </row>
    <row r="22" spans="1:7" ht="12.75" customHeight="1" x14ac:dyDescent="0.2">
      <c r="A22" s="8"/>
    </row>
    <row r="23" spans="1:7" ht="12.75" customHeight="1" x14ac:dyDescent="0.2">
      <c r="A23" s="6"/>
    </row>
    <row r="27" spans="1:7" ht="8.1" customHeight="1" x14ac:dyDescent="0.2"/>
  </sheetData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K13"/>
  <sheetViews>
    <sheetView showGridLines="0" view="pageBreakPreview" zoomScale="190" zoomScaleNormal="175" zoomScaleSheetLayoutView="190" workbookViewId="0">
      <selection activeCell="L1" sqref="L1"/>
    </sheetView>
  </sheetViews>
  <sheetFormatPr defaultColWidth="2.88671875" defaultRowHeight="12.75" customHeight="1" x14ac:dyDescent="0.2"/>
  <cols>
    <col min="1" max="1" width="4.77734375" style="1" customWidth="1"/>
    <col min="2" max="4" width="3.88671875" style="1" customWidth="1"/>
    <col min="5" max="5" width="4.6640625" style="1" customWidth="1"/>
    <col min="6" max="11" width="3.88671875" style="1" customWidth="1"/>
    <col min="12" max="16384" width="2.88671875" style="1"/>
  </cols>
  <sheetData>
    <row r="1" spans="1:11" s="63" customFormat="1" ht="17.100000000000001" customHeight="1" x14ac:dyDescent="0.2">
      <c r="A1" s="149" t="s">
        <v>41</v>
      </c>
      <c r="B1" s="164"/>
      <c r="C1" s="165"/>
      <c r="D1" s="165"/>
      <c r="E1" s="165"/>
      <c r="F1" s="165"/>
      <c r="G1" s="165"/>
      <c r="H1" s="166"/>
      <c r="I1" s="166"/>
      <c r="J1" s="166"/>
      <c r="K1" s="166"/>
    </row>
    <row r="2" spans="1:11" ht="12" customHeight="1" x14ac:dyDescent="0.2">
      <c r="A2" s="167"/>
      <c r="B2" s="168"/>
      <c r="C2" s="169"/>
      <c r="D2" s="170"/>
      <c r="E2" s="169"/>
      <c r="F2" s="170"/>
      <c r="G2" s="169"/>
      <c r="H2" s="147"/>
      <c r="I2" s="147"/>
      <c r="J2" s="147"/>
      <c r="K2" s="134" t="s">
        <v>340</v>
      </c>
    </row>
    <row r="3" spans="1:11" ht="20.100000000000001" customHeight="1" x14ac:dyDescent="0.2">
      <c r="A3" s="386"/>
      <c r="B3" s="393" t="s">
        <v>40</v>
      </c>
      <c r="C3" s="394"/>
      <c r="D3" s="394"/>
      <c r="E3" s="395"/>
      <c r="F3" s="393" t="s">
        <v>23</v>
      </c>
      <c r="G3" s="396"/>
      <c r="H3" s="396"/>
      <c r="I3" s="396"/>
      <c r="J3" s="397"/>
      <c r="K3" s="389" t="s">
        <v>22</v>
      </c>
    </row>
    <row r="4" spans="1:11" ht="21.75" customHeight="1" x14ac:dyDescent="0.2">
      <c r="A4" s="386"/>
      <c r="B4" s="95" t="s">
        <v>180</v>
      </c>
      <c r="C4" s="171" t="s">
        <v>181</v>
      </c>
      <c r="D4" s="95" t="s">
        <v>182</v>
      </c>
      <c r="E4" s="171" t="s">
        <v>21</v>
      </c>
      <c r="F4" s="95" t="s">
        <v>180</v>
      </c>
      <c r="G4" s="171" t="s">
        <v>181</v>
      </c>
      <c r="H4" s="269" t="s">
        <v>182</v>
      </c>
      <c r="I4" s="172" t="s">
        <v>39</v>
      </c>
      <c r="J4" s="269" t="s">
        <v>21</v>
      </c>
      <c r="K4" s="390"/>
    </row>
    <row r="5" spans="1:11" ht="20.100000000000001" customHeight="1" x14ac:dyDescent="0.2">
      <c r="A5" s="173" t="s">
        <v>11</v>
      </c>
      <c r="B5" s="351">
        <f>SUM(B6:B8)</f>
        <v>480</v>
      </c>
      <c r="C5" s="351">
        <f>SUM(C6:C8)</f>
        <v>452</v>
      </c>
      <c r="D5" s="351">
        <f>SUM(D6:D8)</f>
        <v>472</v>
      </c>
      <c r="E5" s="351">
        <f>SUM(B5:D5)</f>
        <v>1404</v>
      </c>
      <c r="F5" s="351">
        <f>SUM(F6:F8)</f>
        <v>15</v>
      </c>
      <c r="G5" s="351">
        <f>SUM(G6:G8)</f>
        <v>12</v>
      </c>
      <c r="H5" s="351">
        <f>SUM(H6:H8)</f>
        <v>13</v>
      </c>
      <c r="I5" s="351">
        <f>SUM(I6:I8)</f>
        <v>12</v>
      </c>
      <c r="J5" s="351">
        <f>SUM(F5:I5)</f>
        <v>52</v>
      </c>
      <c r="K5" s="351">
        <f>SUM(K6:K8)</f>
        <v>105</v>
      </c>
    </row>
    <row r="6" spans="1:11" ht="20.100000000000001" customHeight="1" x14ac:dyDescent="0.2">
      <c r="A6" s="267" t="s">
        <v>38</v>
      </c>
      <c r="B6" s="309">
        <v>256</v>
      </c>
      <c r="C6" s="352">
        <v>249</v>
      </c>
      <c r="D6" s="309">
        <v>257</v>
      </c>
      <c r="E6" s="352">
        <f>SUM(B6:D6)</f>
        <v>762</v>
      </c>
      <c r="F6" s="309">
        <v>7</v>
      </c>
      <c r="G6" s="352">
        <v>6</v>
      </c>
      <c r="H6" s="159">
        <v>7</v>
      </c>
      <c r="I6" s="159">
        <v>6</v>
      </c>
      <c r="J6" s="159">
        <f>SUM(F6:I6)</f>
        <v>26</v>
      </c>
      <c r="K6" s="159">
        <v>53</v>
      </c>
    </row>
    <row r="7" spans="1:11" ht="20.100000000000001" customHeight="1" x14ac:dyDescent="0.2">
      <c r="A7" s="267" t="s">
        <v>37</v>
      </c>
      <c r="B7" s="159">
        <v>184</v>
      </c>
      <c r="C7" s="159">
        <v>160</v>
      </c>
      <c r="D7" s="159">
        <v>161</v>
      </c>
      <c r="E7" s="159">
        <f>SUM(B7:D7)</f>
        <v>505</v>
      </c>
      <c r="F7" s="159">
        <v>6</v>
      </c>
      <c r="G7" s="159">
        <v>4</v>
      </c>
      <c r="H7" s="159">
        <v>4</v>
      </c>
      <c r="I7" s="159">
        <v>4</v>
      </c>
      <c r="J7" s="159">
        <f>SUM(F7:I7)</f>
        <v>18</v>
      </c>
      <c r="K7" s="159">
        <v>35</v>
      </c>
    </row>
    <row r="8" spans="1:11" ht="20.100000000000001" customHeight="1" x14ac:dyDescent="0.2">
      <c r="A8" s="268" t="s">
        <v>36</v>
      </c>
      <c r="B8" s="323">
        <v>40</v>
      </c>
      <c r="C8" s="323">
        <v>43</v>
      </c>
      <c r="D8" s="323">
        <v>54</v>
      </c>
      <c r="E8" s="159">
        <f>SUM(B8:D8)</f>
        <v>137</v>
      </c>
      <c r="F8" s="323">
        <v>2</v>
      </c>
      <c r="G8" s="323">
        <v>2</v>
      </c>
      <c r="H8" s="323">
        <v>2</v>
      </c>
      <c r="I8" s="323">
        <v>2</v>
      </c>
      <c r="J8" s="323">
        <f>SUM(F8:I8)</f>
        <v>8</v>
      </c>
      <c r="K8" s="323">
        <v>17</v>
      </c>
    </row>
    <row r="9" spans="1:11" ht="12" customHeight="1" x14ac:dyDescent="0.15">
      <c r="A9" s="391" t="s">
        <v>35</v>
      </c>
      <c r="B9" s="392"/>
      <c r="C9" s="392"/>
      <c r="D9" s="392"/>
      <c r="E9" s="392"/>
      <c r="F9" s="392"/>
      <c r="G9" s="392"/>
      <c r="H9" s="392"/>
      <c r="I9" s="147"/>
      <c r="J9" s="147"/>
      <c r="K9" s="147"/>
    </row>
    <row r="10" spans="1:11" ht="12" customHeight="1" x14ac:dyDescent="0.15">
      <c r="A10" s="174"/>
      <c r="B10" s="175"/>
      <c r="C10" s="175"/>
      <c r="D10" s="175"/>
      <c r="E10" s="175"/>
      <c r="F10" s="175"/>
      <c r="G10" s="175"/>
      <c r="H10" s="147"/>
      <c r="I10" s="147"/>
      <c r="J10" s="147"/>
      <c r="K10" s="148" t="s">
        <v>19</v>
      </c>
    </row>
    <row r="11" spans="1:11" ht="8.1" customHeight="1" x14ac:dyDescent="0.2">
      <c r="A11" s="2"/>
      <c r="B11" s="2"/>
      <c r="C11" s="2"/>
      <c r="D11" s="2"/>
      <c r="E11" s="2"/>
      <c r="F11" s="2"/>
      <c r="G11" s="4"/>
    </row>
    <row r="12" spans="1:11" ht="12.75" customHeight="1" x14ac:dyDescent="0.2">
      <c r="A12" s="3"/>
      <c r="B12" s="2"/>
      <c r="C12" s="2"/>
      <c r="D12" s="2"/>
      <c r="E12" s="2"/>
      <c r="F12" s="2"/>
      <c r="G12" s="2"/>
    </row>
    <row r="13" spans="1:11" ht="12.75" customHeight="1" x14ac:dyDescent="0.2">
      <c r="A13" s="3"/>
      <c r="B13" s="2"/>
      <c r="C13" s="2"/>
      <c r="D13" s="2"/>
      <c r="E13" s="2"/>
      <c r="F13" s="2"/>
      <c r="G13" s="2"/>
    </row>
  </sheetData>
  <mergeCells count="5">
    <mergeCell ref="K3:K4"/>
    <mergeCell ref="A9:H9"/>
    <mergeCell ref="A3:A4"/>
    <mergeCell ref="B3:E3"/>
    <mergeCell ref="F3:J3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O20"/>
  <sheetViews>
    <sheetView showGridLines="0" view="pageBreakPreview" zoomScale="175" zoomScaleNormal="130" zoomScaleSheetLayoutView="175" workbookViewId="0">
      <selection activeCell="H1" sqref="H1"/>
    </sheetView>
  </sheetViews>
  <sheetFormatPr defaultColWidth="2.88671875" defaultRowHeight="12.75" customHeight="1" x14ac:dyDescent="0.2"/>
  <cols>
    <col min="1" max="1" width="7.21875" style="1" customWidth="1"/>
    <col min="2" max="7" width="5.44140625" style="1" customWidth="1"/>
    <col min="8" max="8" width="5.33203125" style="1" customWidth="1"/>
    <col min="9" max="9" width="6.33203125" style="1" customWidth="1"/>
    <col min="10" max="10" width="6.109375" style="1" customWidth="1"/>
    <col min="11" max="14" width="7.6640625" style="1" customWidth="1"/>
    <col min="15" max="15" width="7.77734375" style="1" customWidth="1"/>
    <col min="16" max="16384" width="2.88671875" style="1"/>
  </cols>
  <sheetData>
    <row r="1" spans="1:15" s="85" customFormat="1" ht="17.100000000000001" customHeight="1" x14ac:dyDescent="0.2">
      <c r="A1" s="10" t="s">
        <v>175</v>
      </c>
      <c r="B1" s="10"/>
      <c r="C1" s="10"/>
      <c r="D1" s="10"/>
      <c r="E1" s="10"/>
      <c r="F1" s="10"/>
      <c r="G1" s="10"/>
      <c r="H1" s="10"/>
      <c r="J1" s="10" t="s">
        <v>259</v>
      </c>
      <c r="K1" s="10"/>
      <c r="L1" s="10"/>
    </row>
    <row r="2" spans="1:15" ht="12" customHeight="1" x14ac:dyDescent="0.2">
      <c r="A2" s="46"/>
      <c r="B2" s="31"/>
      <c r="C2" s="31"/>
      <c r="D2" s="31"/>
      <c r="E2" s="31"/>
      <c r="F2" s="31"/>
      <c r="G2" s="45" t="s">
        <v>178</v>
      </c>
      <c r="H2" s="84"/>
      <c r="J2" s="31"/>
      <c r="K2" s="31"/>
      <c r="L2" s="31"/>
    </row>
    <row r="3" spans="1:15" ht="12.75" customHeight="1" x14ac:dyDescent="0.2">
      <c r="A3" s="402"/>
      <c r="B3" s="107"/>
      <c r="C3" s="108"/>
      <c r="D3" s="108"/>
      <c r="E3" s="108"/>
      <c r="F3" s="108"/>
      <c r="G3" s="108"/>
      <c r="H3" s="108"/>
      <c r="J3" s="82"/>
      <c r="K3" s="228" t="s">
        <v>332</v>
      </c>
      <c r="L3" s="228" t="s">
        <v>333</v>
      </c>
      <c r="M3" s="228" t="s">
        <v>334</v>
      </c>
      <c r="N3" s="228" t="s">
        <v>335</v>
      </c>
      <c r="O3" s="228" t="s">
        <v>336</v>
      </c>
    </row>
    <row r="4" spans="1:15" ht="12.75" customHeight="1" x14ac:dyDescent="0.2">
      <c r="A4" s="403"/>
      <c r="B4" s="25"/>
      <c r="C4" s="25"/>
      <c r="D4" s="26"/>
      <c r="E4" s="25"/>
      <c r="F4" s="25"/>
      <c r="G4" s="25"/>
      <c r="H4" s="25"/>
      <c r="J4" s="80" t="s">
        <v>260</v>
      </c>
      <c r="K4" s="248">
        <v>2791</v>
      </c>
      <c r="L4" s="248">
        <v>2791</v>
      </c>
      <c r="M4" s="287">
        <v>2767</v>
      </c>
      <c r="N4" s="287">
        <v>2779</v>
      </c>
      <c r="O4" s="287">
        <f>小学校別学年別児童数!H5</f>
        <v>2725</v>
      </c>
    </row>
    <row r="5" spans="1:15" ht="12.75" customHeight="1" x14ac:dyDescent="0.2">
      <c r="A5" s="15"/>
      <c r="B5" s="14"/>
      <c r="C5" s="14"/>
      <c r="D5" s="14"/>
      <c r="E5" s="14"/>
      <c r="F5" s="14"/>
      <c r="G5" s="14"/>
      <c r="H5" s="16"/>
      <c r="J5" s="31"/>
      <c r="K5" s="31"/>
      <c r="L5" s="31"/>
    </row>
    <row r="6" spans="1:15" ht="12.75" customHeight="1" x14ac:dyDescent="0.2">
      <c r="A6" s="15"/>
      <c r="B6" s="14"/>
      <c r="C6" s="14"/>
      <c r="D6" s="17"/>
      <c r="E6" s="16"/>
      <c r="F6" s="16"/>
      <c r="G6" s="17"/>
      <c r="H6" s="16"/>
      <c r="J6" s="313" t="s">
        <v>341</v>
      </c>
      <c r="K6" s="31"/>
      <c r="L6" s="31"/>
    </row>
    <row r="7" spans="1:15" ht="12.75" customHeight="1" x14ac:dyDescent="0.2">
      <c r="A7" s="15"/>
      <c r="B7" s="14"/>
      <c r="C7" s="14"/>
      <c r="D7" s="17"/>
      <c r="E7" s="16"/>
      <c r="F7" s="16"/>
      <c r="G7" s="17"/>
      <c r="H7" s="16"/>
      <c r="J7" s="31"/>
      <c r="K7" s="31"/>
      <c r="L7" s="31"/>
    </row>
    <row r="8" spans="1:15" ht="12.75" customHeight="1" x14ac:dyDescent="0.2">
      <c r="A8" s="81"/>
      <c r="B8" s="14"/>
      <c r="C8" s="14"/>
      <c r="D8" s="17"/>
      <c r="E8" s="16"/>
      <c r="F8" s="16"/>
      <c r="G8" s="17"/>
      <c r="H8" s="16"/>
    </row>
    <row r="9" spans="1:15" ht="12.75" customHeight="1" x14ac:dyDescent="0.2">
      <c r="A9" s="15"/>
      <c r="B9" s="14"/>
      <c r="C9" s="14"/>
      <c r="D9" s="17"/>
      <c r="E9" s="16"/>
      <c r="F9" s="16"/>
      <c r="G9" s="17"/>
      <c r="H9" s="16"/>
    </row>
    <row r="10" spans="1:15" ht="12.75" customHeight="1" x14ac:dyDescent="0.2">
      <c r="A10" s="81"/>
      <c r="B10" s="14"/>
      <c r="C10" s="14"/>
      <c r="D10" s="17"/>
      <c r="E10" s="16"/>
      <c r="F10" s="16"/>
      <c r="G10" s="17"/>
      <c r="H10" s="16"/>
    </row>
    <row r="11" spans="1:15" ht="12.75" customHeight="1" x14ac:dyDescent="0.2">
      <c r="A11" s="18"/>
      <c r="B11" s="14"/>
      <c r="C11" s="14"/>
      <c r="D11" s="17"/>
      <c r="E11" s="16"/>
      <c r="F11" s="16"/>
      <c r="G11" s="17"/>
      <c r="H11" s="16"/>
      <c r="I11" s="31"/>
      <c r="J11" s="31"/>
      <c r="K11" s="31"/>
    </row>
    <row r="12" spans="1:15" ht="12.75" customHeight="1" x14ac:dyDescent="0.2">
      <c r="A12" s="15"/>
      <c r="B12" s="14"/>
      <c r="C12" s="14"/>
      <c r="D12" s="14"/>
      <c r="E12" s="13"/>
      <c r="F12" s="13"/>
      <c r="G12" s="14"/>
      <c r="H12" s="16"/>
      <c r="I12" s="31"/>
      <c r="J12" s="31"/>
      <c r="K12" s="31"/>
    </row>
    <row r="13" spans="1:15" ht="8.1" customHeight="1" x14ac:dyDescent="0.15">
      <c r="A13" s="30"/>
      <c r="B13" s="29"/>
      <c r="C13" s="29"/>
      <c r="D13" s="29"/>
      <c r="E13" s="29"/>
      <c r="F13" s="29"/>
      <c r="G13" s="29"/>
      <c r="H13" s="50"/>
    </row>
    <row r="14" spans="1:15" ht="12.75" customHeight="1" x14ac:dyDescent="0.2">
      <c r="A14" s="27"/>
      <c r="B14" s="25"/>
      <c r="C14" s="25"/>
      <c r="D14" s="26"/>
      <c r="E14" s="25"/>
      <c r="F14" s="25"/>
      <c r="G14" s="25"/>
      <c r="H14" s="25"/>
      <c r="I14" s="24"/>
      <c r="J14" s="23"/>
      <c r="K14" s="22"/>
      <c r="L14" s="22"/>
      <c r="M14" s="22"/>
      <c r="N14" s="22"/>
      <c r="O14" s="22"/>
    </row>
    <row r="15" spans="1:15" ht="21.75" customHeight="1" x14ac:dyDescent="0.15">
      <c r="A15" s="15"/>
      <c r="B15" s="14"/>
      <c r="C15" s="14"/>
      <c r="D15" s="17"/>
      <c r="E15" s="16"/>
      <c r="F15" s="16"/>
      <c r="G15" s="28" t="s">
        <v>19</v>
      </c>
      <c r="H15" s="16"/>
      <c r="I15" s="55"/>
      <c r="J15" s="14"/>
      <c r="K15" s="20"/>
      <c r="L15" s="17"/>
      <c r="M15" s="20"/>
      <c r="N15" s="17"/>
      <c r="O15" s="20"/>
    </row>
    <row r="16" spans="1:15" ht="5.25" customHeight="1" x14ac:dyDescent="0.15">
      <c r="A16" s="15"/>
      <c r="B16" s="14"/>
      <c r="C16" s="14"/>
      <c r="D16" s="17"/>
      <c r="E16" s="16"/>
      <c r="F16" s="16"/>
      <c r="G16" s="28"/>
      <c r="H16" s="16"/>
      <c r="I16" s="55"/>
      <c r="J16" s="14"/>
      <c r="K16" s="20"/>
      <c r="L16" s="17"/>
      <c r="M16" s="20"/>
      <c r="N16" s="17"/>
      <c r="O16" s="20"/>
    </row>
    <row r="17" spans="9:15" ht="12.75" customHeight="1" x14ac:dyDescent="0.2">
      <c r="I17" s="5"/>
      <c r="J17" s="400"/>
      <c r="K17" s="401"/>
      <c r="L17" s="398"/>
      <c r="M17" s="399"/>
      <c r="N17" s="398"/>
      <c r="O17" s="399"/>
    </row>
    <row r="18" spans="9:15" ht="8.1" customHeight="1" x14ac:dyDescent="0.2">
      <c r="I18" s="2"/>
      <c r="J18" s="2"/>
      <c r="K18" s="2"/>
      <c r="L18" s="2"/>
      <c r="M18" s="2"/>
      <c r="N18" s="2"/>
      <c r="O18" s="4"/>
    </row>
    <row r="19" spans="9:15" ht="12.75" customHeight="1" x14ac:dyDescent="0.2">
      <c r="I19" s="3"/>
      <c r="J19" s="2"/>
      <c r="K19" s="2"/>
      <c r="L19" s="2"/>
      <c r="M19" s="2"/>
      <c r="N19" s="2"/>
      <c r="O19" s="2"/>
    </row>
    <row r="20" spans="9:15" ht="12.75" customHeight="1" x14ac:dyDescent="0.2">
      <c r="I20" s="3"/>
      <c r="J20" s="2"/>
      <c r="K20" s="2"/>
      <c r="L20" s="2"/>
      <c r="M20" s="2"/>
      <c r="N20" s="2"/>
      <c r="O20" s="2"/>
    </row>
  </sheetData>
  <mergeCells count="4">
    <mergeCell ref="L17:M17"/>
    <mergeCell ref="N17:O17"/>
    <mergeCell ref="J17:K17"/>
    <mergeCell ref="A3:A4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20"/>
  <sheetViews>
    <sheetView showGridLines="0" view="pageBreakPreview" zoomScale="175" zoomScaleNormal="130" zoomScaleSheetLayoutView="175" workbookViewId="0"/>
  </sheetViews>
  <sheetFormatPr defaultColWidth="2.88671875" defaultRowHeight="12.75" customHeight="1" x14ac:dyDescent="0.2"/>
  <cols>
    <col min="1" max="1" width="7.21875" style="1" customWidth="1"/>
    <col min="2" max="7" width="5.44140625" style="1" customWidth="1"/>
    <col min="8" max="8" width="5.33203125" style="1" customWidth="1"/>
    <col min="9" max="9" width="6.33203125" style="1" customWidth="1"/>
    <col min="10" max="10" width="6.109375" style="1" customWidth="1"/>
    <col min="11" max="15" width="7.6640625" style="1" customWidth="1"/>
    <col min="16" max="16384" width="2.88671875" style="1"/>
  </cols>
  <sheetData>
    <row r="1" spans="1:15" ht="5.25" customHeight="1" x14ac:dyDescent="0.15">
      <c r="A1" s="15"/>
      <c r="B1" s="14"/>
      <c r="C1" s="14"/>
      <c r="D1" s="17"/>
      <c r="E1" s="16"/>
      <c r="F1" s="16"/>
      <c r="G1" s="28"/>
      <c r="H1" s="16"/>
      <c r="I1" s="55"/>
      <c r="J1" s="14"/>
      <c r="K1" s="20"/>
      <c r="L1" s="17"/>
      <c r="M1" s="20"/>
      <c r="N1" s="17"/>
      <c r="O1" s="20"/>
    </row>
    <row r="2" spans="1:15" s="57" customFormat="1" ht="17.100000000000001" customHeight="1" x14ac:dyDescent="0.2">
      <c r="A2" s="61" t="s">
        <v>176</v>
      </c>
      <c r="B2" s="60"/>
      <c r="C2" s="60"/>
      <c r="D2" s="58"/>
      <c r="E2" s="79"/>
      <c r="F2" s="79"/>
      <c r="G2" s="58"/>
      <c r="H2" s="79"/>
      <c r="I2" s="404"/>
      <c r="J2" s="405"/>
      <c r="K2" s="59"/>
      <c r="L2" s="58"/>
      <c r="M2" s="59"/>
      <c r="N2" s="78"/>
      <c r="O2" s="59"/>
    </row>
    <row r="3" spans="1:15" ht="12" customHeight="1" x14ac:dyDescent="0.2">
      <c r="B3" s="14"/>
      <c r="C3" s="14"/>
      <c r="D3" s="17"/>
      <c r="E3" s="16"/>
      <c r="F3" s="16"/>
      <c r="G3" s="45" t="s">
        <v>178</v>
      </c>
      <c r="H3" s="16"/>
      <c r="I3" s="406"/>
      <c r="J3" s="83"/>
      <c r="K3" s="31"/>
      <c r="L3" s="31"/>
    </row>
    <row r="4" spans="1:15" ht="12.75" customHeight="1" x14ac:dyDescent="0.2">
      <c r="A4" s="15"/>
      <c r="B4" s="14"/>
      <c r="C4" s="14"/>
      <c r="D4" s="17"/>
      <c r="E4" s="16"/>
      <c r="F4" s="16"/>
      <c r="G4" s="17"/>
      <c r="H4" s="16"/>
      <c r="I4" s="406"/>
      <c r="J4" s="77"/>
      <c r="K4" s="76"/>
      <c r="L4" s="76"/>
      <c r="M4" s="76"/>
      <c r="N4" s="76"/>
      <c r="O4" s="2"/>
    </row>
    <row r="5" spans="1:15" ht="12.75" customHeight="1" x14ac:dyDescent="0.2">
      <c r="A5" s="15"/>
      <c r="B5" s="14"/>
      <c r="C5" s="14"/>
      <c r="D5" s="17"/>
      <c r="E5" s="16"/>
      <c r="F5" s="16"/>
      <c r="G5" s="17"/>
      <c r="H5" s="16"/>
      <c r="I5" s="406"/>
      <c r="J5" s="77"/>
      <c r="K5" s="76"/>
      <c r="L5" s="76"/>
      <c r="M5" s="76"/>
      <c r="N5" s="76"/>
      <c r="O5" s="2"/>
    </row>
    <row r="6" spans="1:15" ht="12.75" customHeight="1" x14ac:dyDescent="0.2">
      <c r="A6" s="19"/>
      <c r="B6" s="14"/>
      <c r="C6" s="14"/>
      <c r="D6" s="17"/>
      <c r="E6" s="16"/>
      <c r="F6" s="16"/>
      <c r="G6" s="17"/>
      <c r="H6" s="16"/>
      <c r="I6" s="407"/>
      <c r="J6" s="77"/>
      <c r="K6" s="76"/>
      <c r="L6" s="76"/>
      <c r="M6" s="76"/>
      <c r="N6" s="76"/>
      <c r="O6" s="2"/>
    </row>
    <row r="7" spans="1:15" ht="12.75" customHeight="1" x14ac:dyDescent="0.2">
      <c r="A7" s="19"/>
      <c r="B7" s="14"/>
      <c r="C7" s="14"/>
      <c r="D7" s="17"/>
      <c r="E7" s="16"/>
      <c r="F7" s="16"/>
      <c r="G7" s="17"/>
      <c r="H7" s="16"/>
      <c r="I7" s="406"/>
      <c r="J7" s="77"/>
      <c r="K7" s="76"/>
      <c r="L7" s="76"/>
      <c r="M7" s="76"/>
      <c r="N7" s="76"/>
      <c r="O7" s="2"/>
    </row>
    <row r="8" spans="1:15" ht="12.75" customHeight="1" x14ac:dyDescent="0.2">
      <c r="A8" s="18"/>
      <c r="B8" s="14"/>
      <c r="C8" s="14"/>
      <c r="D8" s="17"/>
      <c r="E8" s="16"/>
      <c r="F8" s="16"/>
      <c r="G8" s="17"/>
      <c r="H8" s="16"/>
      <c r="I8" s="406"/>
      <c r="J8" s="83" t="s">
        <v>261</v>
      </c>
      <c r="K8" s="31"/>
      <c r="L8" s="31"/>
    </row>
    <row r="9" spans="1:15" ht="12.75" customHeight="1" x14ac:dyDescent="0.2">
      <c r="A9" s="15"/>
      <c r="B9" s="14"/>
      <c r="C9" s="14"/>
      <c r="D9" s="14"/>
      <c r="E9" s="13"/>
      <c r="F9" s="13"/>
      <c r="G9" s="14"/>
      <c r="H9" s="13"/>
      <c r="I9" s="408"/>
      <c r="J9" s="82"/>
      <c r="K9" s="228" t="s">
        <v>332</v>
      </c>
      <c r="L9" s="228" t="s">
        <v>333</v>
      </c>
      <c r="M9" s="228" t="s">
        <v>334</v>
      </c>
      <c r="N9" s="228" t="s">
        <v>335</v>
      </c>
      <c r="O9" s="228" t="s">
        <v>336</v>
      </c>
    </row>
    <row r="10" spans="1:15" ht="12.75" customHeight="1" x14ac:dyDescent="0.2">
      <c r="A10" s="8"/>
      <c r="I10" s="409"/>
      <c r="J10" s="80" t="s">
        <v>260</v>
      </c>
      <c r="K10" s="249">
        <v>1428</v>
      </c>
      <c r="L10" s="249">
        <v>1427</v>
      </c>
      <c r="M10" s="288">
        <v>1389</v>
      </c>
      <c r="N10" s="288">
        <v>1418</v>
      </c>
      <c r="O10" s="288">
        <f>中学校別学年別生徒数・学級数・教員数!E5</f>
        <v>1404</v>
      </c>
    </row>
    <row r="11" spans="1:15" ht="12.75" customHeight="1" x14ac:dyDescent="0.2">
      <c r="A11" s="8"/>
      <c r="H11" s="11"/>
      <c r="I11" s="406"/>
      <c r="J11" s="398"/>
      <c r="K11" s="398"/>
      <c r="L11" s="398"/>
      <c r="M11" s="398"/>
      <c r="N11" s="398"/>
      <c r="O11" s="398"/>
    </row>
    <row r="12" spans="1:15" ht="12.75" customHeight="1" x14ac:dyDescent="0.2">
      <c r="A12" s="8"/>
      <c r="I12" s="406"/>
      <c r="J12" s="410" t="s">
        <v>341</v>
      </c>
      <c r="K12" s="411"/>
      <c r="L12" s="398"/>
      <c r="M12" s="399"/>
      <c r="N12" s="398"/>
      <c r="O12" s="399"/>
    </row>
    <row r="13" spans="1:15" ht="12.75" customHeight="1" x14ac:dyDescent="0.2">
      <c r="A13" s="8"/>
      <c r="I13" s="265"/>
      <c r="J13" s="400"/>
      <c r="K13" s="401"/>
      <c r="L13" s="398"/>
      <c r="M13" s="399"/>
      <c r="N13" s="398"/>
      <c r="O13" s="399"/>
    </row>
    <row r="14" spans="1:15" ht="12.75" customHeight="1" x14ac:dyDescent="0.2">
      <c r="A14" s="6"/>
      <c r="I14" s="266"/>
      <c r="J14" s="400"/>
      <c r="K14" s="401"/>
      <c r="L14" s="398"/>
      <c r="M14" s="399"/>
      <c r="N14" s="398"/>
      <c r="O14" s="399"/>
    </row>
    <row r="15" spans="1:15" ht="12.75" customHeight="1" x14ac:dyDescent="0.2">
      <c r="I15" s="266"/>
      <c r="J15" s="400"/>
      <c r="K15" s="401"/>
      <c r="L15" s="398"/>
      <c r="M15" s="399"/>
      <c r="N15" s="398"/>
      <c r="O15" s="399"/>
    </row>
    <row r="16" spans="1:15" ht="12.75" customHeight="1" x14ac:dyDescent="0.15">
      <c r="G16" s="28" t="s">
        <v>19</v>
      </c>
      <c r="I16" s="266"/>
      <c r="J16" s="2"/>
      <c r="K16" s="2"/>
      <c r="L16" s="2"/>
      <c r="M16" s="2"/>
      <c r="N16" s="2"/>
      <c r="O16" s="4"/>
    </row>
    <row r="17" spans="9:15" ht="12.75" customHeight="1" x14ac:dyDescent="0.2">
      <c r="I17" s="266"/>
      <c r="J17" s="2"/>
      <c r="K17" s="2"/>
      <c r="L17" s="2"/>
      <c r="M17" s="2"/>
      <c r="N17" s="2"/>
      <c r="O17" s="2"/>
    </row>
    <row r="18" spans="9:15" ht="8.1" customHeight="1" x14ac:dyDescent="0.2">
      <c r="I18" s="2"/>
      <c r="J18" s="2"/>
      <c r="K18" s="2"/>
      <c r="L18" s="2"/>
      <c r="M18" s="2"/>
      <c r="N18" s="2"/>
      <c r="O18" s="2"/>
    </row>
    <row r="19" spans="9:15" ht="12.75" customHeight="1" x14ac:dyDescent="0.2">
      <c r="I19" s="3"/>
    </row>
    <row r="20" spans="9:15" ht="12.75" customHeight="1" x14ac:dyDescent="0.2">
      <c r="I20" s="3"/>
    </row>
  </sheetData>
  <mergeCells count="21">
    <mergeCell ref="J15:K15"/>
    <mergeCell ref="L15:M15"/>
    <mergeCell ref="N15:O15"/>
    <mergeCell ref="J13:K13"/>
    <mergeCell ref="L13:M13"/>
    <mergeCell ref="N13:O13"/>
    <mergeCell ref="J14:K14"/>
    <mergeCell ref="L14:M14"/>
    <mergeCell ref="N14:O14"/>
    <mergeCell ref="I11:I12"/>
    <mergeCell ref="J11:K11"/>
    <mergeCell ref="L11:M11"/>
    <mergeCell ref="N11:O11"/>
    <mergeCell ref="J12:K12"/>
    <mergeCell ref="L12:M12"/>
    <mergeCell ref="N12:O12"/>
    <mergeCell ref="I2:J2"/>
    <mergeCell ref="I3:I4"/>
    <mergeCell ref="I5:I6"/>
    <mergeCell ref="I7:I8"/>
    <mergeCell ref="I9:I10"/>
  </mergeCells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11</vt:i4>
      </vt:variant>
    </vt:vector>
  </HeadingPairs>
  <TitlesOfParts>
    <vt:vector size="41" baseType="lpstr">
      <vt:lpstr>目次</vt:lpstr>
      <vt:lpstr>小学校施設の概要</vt:lpstr>
      <vt:lpstr>小学校別学年別児童数</vt:lpstr>
      <vt:lpstr>小学校別学年別学級数・教員数</vt:lpstr>
      <vt:lpstr>要保護・準要保護・特別支援教育支給対象者数</vt:lpstr>
      <vt:lpstr>中学校施設の概要</vt:lpstr>
      <vt:lpstr>中学校別学年別生徒数・学級数・教員数</vt:lpstr>
      <vt:lpstr>小学校児童数グラフ</vt:lpstr>
      <vt:lpstr>中学校生徒数グラフ</vt:lpstr>
      <vt:lpstr>中学校卒業生の進路</vt:lpstr>
      <vt:lpstr>私立東ヶ丘幼稚園の概要</vt:lpstr>
      <vt:lpstr>私立東ヶ丘幼稚園児数</vt:lpstr>
      <vt:lpstr>県立東浦高等学校の学年別生徒数・学級数・教員数</vt:lpstr>
      <vt:lpstr>県立東浦高等学校卒業後の進路</vt:lpstr>
      <vt:lpstr>学校給食センターの概要</vt:lpstr>
      <vt:lpstr>学校給食の状況</vt:lpstr>
      <vt:lpstr>文化センター・コミュニティセンター・公民館の概要</vt:lpstr>
      <vt:lpstr>文化センター・コミュニティセンター・公民館の利用件数</vt:lpstr>
      <vt:lpstr>中央図書館の概要</vt:lpstr>
      <vt:lpstr>中央図書館の利用状況</vt:lpstr>
      <vt:lpstr>中央図書館の蔵書数</vt:lpstr>
      <vt:lpstr>中央図書館の視聴覚資料数・登録者数</vt:lpstr>
      <vt:lpstr>郷土資料館（うのはな館）の概要</vt:lpstr>
      <vt:lpstr>郷土資料館（うのはな館）の利用状況</vt:lpstr>
      <vt:lpstr>勤労福祉会館の概要</vt:lpstr>
      <vt:lpstr>勤労福祉会館の利用者件数</vt:lpstr>
      <vt:lpstr>東浦文化広場の概要</vt:lpstr>
      <vt:lpstr>東浦文化広場の利用状況</vt:lpstr>
      <vt:lpstr>スポーツ施設の利用状況</vt:lpstr>
      <vt:lpstr>ふれあいセンター・藤江コミュニティセンターの利用状況</vt:lpstr>
      <vt:lpstr>学校給食の状況!Print_Area</vt:lpstr>
      <vt:lpstr>'郷土資料館（うのはな館）の利用状況'!Print_Area</vt:lpstr>
      <vt:lpstr>県立東浦高等学校の学年別生徒数・学級数・教員数!Print_Area</vt:lpstr>
      <vt:lpstr>小学校児童数グラフ!Print_Area</vt:lpstr>
      <vt:lpstr>小学校別学年別学級数・教員数!Print_Area</vt:lpstr>
      <vt:lpstr>中央図書館の蔵書数!Print_Area</vt:lpstr>
      <vt:lpstr>中央図書館の利用状況!Print_Area</vt:lpstr>
      <vt:lpstr>中学校生徒数グラフ!Print_Area</vt:lpstr>
      <vt:lpstr>中学校卒業生の進路!Print_Area</vt:lpstr>
      <vt:lpstr>目次!Print_Area</vt:lpstr>
      <vt:lpstr>要保護・準要保護・特別支援教育支給対象者数!Print_Area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2026-02-24T00:07:13Z</cp:lastPrinted>
  <dcterms:created xsi:type="dcterms:W3CDTF">2010-04-20T04:39:03Z</dcterms:created>
  <dcterms:modified xsi:type="dcterms:W3CDTF">2026-03-16T01:38:09Z</dcterms:modified>
</cp:coreProperties>
</file>